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PCC\Warks\OPCC 16-20\Delivery Plan\Delivery Plan 2016 - 2021\"/>
    </mc:Choice>
  </mc:AlternateContent>
  <bookViews>
    <workbookView xWindow="-15" yWindow="765" windowWidth="14730" windowHeight="4275" tabRatio="832" firstSheet="5" activeTab="5"/>
  </bookViews>
  <sheets>
    <sheet name="INTRODUCTION" sheetId="9" r:id="rId1"/>
    <sheet name="Victims &amp; Survivors" sheetId="15" r:id="rId2"/>
    <sheet name="Efficient &amp; Effective" sheetId="16" r:id="rId3"/>
    <sheet name="Protecting People from Harm" sheetId="17" r:id="rId4"/>
    <sheet name="Reducing &amp; Preventing Crime" sheetId="18" r:id="rId5"/>
    <sheet name="Performance, Assurance, " sheetId="19" r:id="rId6"/>
    <sheet name="Consultation and Engagement" sheetId="20" r:id="rId7"/>
    <sheet name="PCC Grant Updates 2017-18 " sheetId="11" r:id="rId8"/>
    <sheet name="PCC Grant Updates 2018-19" sheetId="12" r:id="rId9"/>
    <sheet name="PCC Grant Updates 2019-20" sheetId="21" r:id="rId10"/>
  </sheets>
  <definedNames>
    <definedName name="_xlnm._FilterDatabase" localSheetId="6" hidden="1">'Consultation and Engagement'!$A$2:$W$15</definedName>
    <definedName name="_xlnm._FilterDatabase" localSheetId="2" hidden="1">'Efficient &amp; Effective'!$A$2:$X$24</definedName>
    <definedName name="_xlnm._FilterDatabase" localSheetId="7" hidden="1">'PCC Grant Updates 2017-18 '!$A$4:$N$77</definedName>
    <definedName name="_xlnm._FilterDatabase" localSheetId="8" hidden="1">'PCC Grant Updates 2018-19'!$E$1:$E$60</definedName>
    <definedName name="_xlnm._FilterDatabase" localSheetId="9" hidden="1">'PCC Grant Updates 2019-20'!$E$1:$E$68</definedName>
    <definedName name="_xlnm._FilterDatabase" localSheetId="3" hidden="1">'Protecting People from Harm'!$A$2:$X$19</definedName>
    <definedName name="_xlnm._FilterDatabase" localSheetId="4" hidden="1">'Reducing &amp; Preventing Crime'!$A$2:$X$17</definedName>
  </definedNames>
  <calcPr calcId="152511"/>
  <customWorkbookViews>
    <customWorkbookView name="Cheryl Bridges - Personal View" guid="{F0FFAE6A-6B8B-4B67-87B9-83B9CE1F7CDB}" mergeInterval="0" personalView="1" maximized="1" windowWidth="1276" windowHeight="799" tabRatio="797" activeSheetId="1"/>
  </customWorkbookViews>
</workbook>
</file>

<file path=xl/calcChain.xml><?xml version="1.0" encoding="utf-8"?>
<calcChain xmlns="http://schemas.openxmlformats.org/spreadsheetml/2006/main">
  <c r="F48" i="21" l="1"/>
  <c r="F49" i="21"/>
  <c r="F50" i="21"/>
  <c r="F51" i="21"/>
  <c r="F17" i="21" l="1"/>
  <c r="F14" i="12" l="1"/>
  <c r="F10" i="12"/>
  <c r="F61" i="11"/>
  <c r="F42" i="11"/>
  <c r="F39" i="11"/>
  <c r="F37" i="11"/>
  <c r="F17" i="11"/>
  <c r="F12" i="11"/>
</calcChain>
</file>

<file path=xl/sharedStrings.xml><?xml version="1.0" encoding="utf-8"?>
<sst xmlns="http://schemas.openxmlformats.org/spreadsheetml/2006/main" count="3381" uniqueCount="2355">
  <si>
    <t>Timescale</t>
  </si>
  <si>
    <t>RAG</t>
  </si>
  <si>
    <t>I will hold the Chief Constable to account for delivering:</t>
  </si>
  <si>
    <t>Putting Victims and Survivors First</t>
  </si>
  <si>
    <t>Improve the quality and consistency of support
services for victims and survivors of crime.</t>
  </si>
  <si>
    <t>Tailor the support the force and funded services offer to our most vulnerable and intimidated victims to reduce the risk of them becoming repeat victims.</t>
  </si>
  <si>
    <t>Ensuring the police provide a consistent approach to
offering and providing access to restorative justice
services.</t>
  </si>
  <si>
    <r>
      <t xml:space="preserve">OPCC Owner / </t>
    </r>
    <r>
      <rPr>
        <b/>
        <sz val="10"/>
        <color rgb="FFFF0000"/>
        <rFont val="Arial"/>
        <family val="2"/>
      </rPr>
      <t>OPCC Point of contact?</t>
    </r>
  </si>
  <si>
    <t>Providing a tailored response to the most vulnerable and intimidated victims in society.</t>
  </si>
  <si>
    <t>Ensure all the services I commission or fund through my grant scheme to support victims are working effectively and helping victims to cope and recover from what they have experienced.</t>
  </si>
  <si>
    <t>Work with and influence key partners via the Alliance Restorative Justice Strategic Board to embed restorative justice with all key agencies</t>
  </si>
  <si>
    <t>Embed Restorative Justice across the county. This will
be measured through the development of a multiagency performance framework and via my annual
survey.</t>
  </si>
  <si>
    <t>Providing victims the ability to track the progress of
the investigation into their crime online and ensuring
that updates are regular, timely and accurate.</t>
  </si>
  <si>
    <t>Enable victims to track the progress of their crime
online.</t>
  </si>
  <si>
    <t>Who will deliver each element:</t>
  </si>
  <si>
    <r>
      <t xml:space="preserve">Activity:  </t>
    </r>
    <r>
      <rPr>
        <b/>
        <sz val="10"/>
        <color rgb="FFFF0000"/>
        <rFont val="Arial"/>
        <family val="2"/>
      </rPr>
      <t>How do we plan to meet this aim?</t>
    </r>
  </si>
  <si>
    <t>Ensuring Efficient and Effective Policing</t>
  </si>
  <si>
    <t>Ensuring a transformation programme for Warwickshire Police and the wider Alliance is
implemented. This includes embedding into the force
the ICT and telecommunication specialists required
to deliver business practice and customer service improvements, remove duplication of effort and
facilitate easier sharing of information.</t>
  </si>
  <si>
    <t>Fund over my term of office a significant programme
of technology modernisation. This will include
a rollout of mobile devices for frontline officers,
enabling them to easily and quickly access and
process the information they require without having
to return to a police station, increasing the time they
can be visible within communities</t>
  </si>
  <si>
    <t>Support the Chief Constable to increase data quality
in particular around compliance with national
incident and crime recording standards</t>
  </si>
  <si>
    <t>Support the internal Alliance Health and Wellbeing
agenda for officers and staff, recognising the
direct link between a fit and healthy workforce and
achieving high levels of service for the public.</t>
  </si>
  <si>
    <t>Oversee the Independent Custody Visitor scheme,
whose role it is to visit police cells to check on the
welfare of people held in custody.</t>
  </si>
  <si>
    <t>Embedding into the force
the ICT and telecommunication specialists required
to deliver business practice and customer service improvements, remove duplication of effort and
facilitate easier sharing of information.</t>
  </si>
  <si>
    <t>Ensure the public can contact Warwickshire Police easily when they need to and, when they do, that they can be confident that they will receive a good service
in a reasonable time.</t>
  </si>
  <si>
    <t>Review Operation Devonport and work with the Chief Constable to look at how in the long term funding can be mainstreamed into regular police budgets.</t>
  </si>
  <si>
    <t>Increasing the number of police officers, special
constables and PCSOs and maintaining a visible policing presence across
Warwickshire.</t>
  </si>
  <si>
    <t>Improving the performance of the 101 service and making available other alternative methods for the
public to easily contact the police, which reflect the changing ways the public increasingly wish to
communicate with organisations.</t>
  </si>
  <si>
    <t>Increase data quality and compliance with national incident and crime recording standards.</t>
  </si>
  <si>
    <t>Continuing to promote the Alliance Health and Wellbeing agenda and where necessary provide the
resources to do so.</t>
  </si>
  <si>
    <t>Promoting and delivering the Police Cadets and
Citizens’ Academy schemes throughout Warwickshire
and encouraging the appropriate use of volunteers
within policing</t>
  </si>
  <si>
    <t>Delivering an efficient and effective Firearms and
Explosives Licencing Unit.</t>
  </si>
  <si>
    <t>Reviewing Operation Devonport and looking at the
long term funding arrangements.</t>
  </si>
  <si>
    <t>See increased levels of public confidence in
Warwickshire Police, as measured by the Office of
National Statistics Crime Survey for England and
Wales, my own annual survey and the force quarterly
performance reports.</t>
  </si>
  <si>
    <t>Equip and train officers with appropriate modern
technology to enable mobile working, resulting in
them spending more time in the community and in
turn increasing police visibility.</t>
  </si>
  <si>
    <t>See incidents and crimes recorded accurately and
appropriately according to national standards.</t>
  </si>
  <si>
    <t>Have strong and healthy workforce with reduced
officer and staff sickness levels.</t>
  </si>
  <si>
    <t>Have an efficient and effective Special Constabulary
which can evidence its added value and benefits to
Warwickshire residents</t>
  </si>
  <si>
    <t>Increase police officer, special constable and PCSO
numbers.</t>
  </si>
  <si>
    <t>Reduce the numbers of abandoned calls to the 101
service and shorten waiting times for calls to be
answered, with the primary focus being delivering
the right service at the right time.
Have improved and viable alternatives to 101.</t>
  </si>
  <si>
    <t>Have strong estate management which maximises
opportunities for co-location with partners and
reduces the number of vacant and inefficient
buildings.</t>
  </si>
  <si>
    <t>Use Stop and Search in accordance with national
best practice and maintain compliance with the
Home Office ‘Best Use’ scheme.</t>
  </si>
  <si>
    <t>Reduce the number of temporary firearms licences
being issued and for applications and renewals
of licences and certificates to be processed in
the timescales recommended within the national
guidelines.</t>
  </si>
  <si>
    <t>Align the additional resources provided by Operation
Devonport with the new county policing model and
agree a long-term decision on funding with the Chief
Constable.</t>
  </si>
  <si>
    <t>Ensure services dealing with domestic abuse
and sexual violence are a priority and funded
appropriately.</t>
  </si>
  <si>
    <t>Work with the force and partner agencies to ensure
that vulnerable children and adults are safeguarded
via the MASH.</t>
  </si>
  <si>
    <t>Encourage victims to report offences to the police,
in particular in relation to high harm ‘hidden’ crimes
and ensure victims have access to support.</t>
  </si>
  <si>
    <t>Continue to support and influence the Violence
against Women and Girls county strategy.</t>
  </si>
  <si>
    <t>Support and influence the Warwickshire Safer
Roads Partnership in leading multi-agency
activity to improve road safety for all road users in
Warwickshire, particularly through evidence-led
approaches to enforcement, education and road
engineering.</t>
  </si>
  <si>
    <t>Actively contribute to the strong local partnerships
that deliver our shared outcomes.</t>
  </si>
  <si>
    <t>Continue to develop awareness and understanding
of people suffering mental health difficulties and
the subsequent impact on policing and the wider
criminal justice arena.</t>
  </si>
  <si>
    <t>Work with my counterparts in the West Midlands
region to ensure there are robust governance
arrangements surrounding the existing regional
collaboration agreements which help to deliver the
Strategic Policing Requirement (SPR).</t>
  </si>
  <si>
    <t>Continuing to implement the vulnerability awareness
training delivered to all front line police officers, to promote a changed culture which sees enhanced ‘professional curiosity’ to ensure vulnerable victims
are identified at an early stage and given appropriate
help.</t>
  </si>
  <si>
    <t>Ensuring victims of hate crime are encouraged to
report incidents and are provided with an appropriate
response when they do so.</t>
  </si>
  <si>
    <t>Ensuring that Warwickshire roads are appropriately
policed and the necessary agency resources are
allocated to them via the Warwickshire Safer Roads
Partnership.</t>
  </si>
  <si>
    <t>Ensuring Warwickshire Police is represented at
and engages appropriately with local partnerships,
supporting and influencing their activity.</t>
  </si>
  <si>
    <t>Maintaining governance of the Mental Health
Concordat.</t>
  </si>
  <si>
    <t>Ensuring Warwickshire Police has the capability
and capacity to support the Strategic Policing
Requirement, with a focus on regional collaboration.</t>
  </si>
  <si>
    <t>Make Warwickshire Police great at protecting the
most vulnerable from harm.</t>
  </si>
  <si>
    <t>See increased reporting of hate crime incidents and
improved satisfaction among victims in the way their
report is dealt with.</t>
  </si>
  <si>
    <t>Make our roads safer, with fewer people killed or
seriously injured in collisions.</t>
  </si>
  <si>
    <t>Influence partners to ensure they can evidence
how their activities impact on reducing crime and
disorder.</t>
  </si>
  <si>
    <t>Provide a better service for those with mental health
conditions at their first contact with the police.</t>
  </si>
  <si>
    <t>Meet the Strategic Policing Requirements (SPR) and
strengthen the regional governance arrangements.</t>
  </si>
  <si>
    <t>Preventing and Reducing Crime</t>
  </si>
  <si>
    <t>Work with key strategic partnerships to provide a
proportionate response to prevent, solve and reduce
crime and anti-social behaviour.</t>
  </si>
  <si>
    <t>Continue to support police and partnership initiatives
and operations through the ‘Rural Matters’ campaign,
to ensure criminals do not see our rural communities
as soft spots for crime.</t>
  </si>
  <si>
    <t>Work with businesses and partners through the
‘Business Matters’ campaign to ensure business
crime is addressed effectively.</t>
  </si>
  <si>
    <t>Empower the communities of Warwickshire to be
safe and secure in a digital age.</t>
  </si>
  <si>
    <t>Continue to support partners to address drug and
alcohol misuse, with a particular focus on early
intervention and sustaining recovery.</t>
  </si>
  <si>
    <t>Work with partners to ensure there is a coherent and
whole system approach to offender management
across Warwickshire with a focus on intensive
support and supervision to prevent reoffending.</t>
  </si>
  <si>
    <t>Contribute and have oversight of Out of Court
disposals.</t>
  </si>
  <si>
    <t>Continue to support the Warwickshire partnership
Prevent action plan.</t>
  </si>
  <si>
    <t>Embedding ‘Business Matters’ to
the police response to these types of crime, working
with partners as appropriate.</t>
  </si>
  <si>
    <t>Training frontline officers to enable them to provide
cyber crime prevention advice. Ensuring the force have the digital investigation
capability and capacity to manage this increasing
area of business.</t>
  </si>
  <si>
    <t>Proactively identifying and putting in place measures
to tackle those who repeatedly commit crime and
cause us the most harm.</t>
  </si>
  <si>
    <t>Engaging appropriately with Community Safety
Partnerships (CSPs) and other key strategic partners.</t>
  </si>
  <si>
    <t>Supporting partners in delivery of the countywide
Drug and Alcohol Implementation plans</t>
  </si>
  <si>
    <t>To review and take appropriate action where
Out of Court disposals are found to have been
inappropriately used.</t>
  </si>
  <si>
    <t>Ensuring the police requirements of the Prevent
action plan are implemented.</t>
  </si>
  <si>
    <t>Increase public confidence to report crime in rural
areas and improving the satisfaction of victims when
they do so.</t>
  </si>
  <si>
    <t>Empower the public and businesses to take crime
prevention steps to reduce the risk of becoming a
victim.</t>
  </si>
  <si>
    <t>Increase public awareness of how to report cyber
crime and where they can get good advice on how to
protect themselves from internet-related crime.</t>
  </si>
  <si>
    <t>Reduce the harm caused by drugs and alcohol.</t>
  </si>
  <si>
    <t>Have a coherent and integrated whole system
approach to offender management across
Warwickshire, which brings about a reduction in
reoffending.</t>
  </si>
  <si>
    <t>Reduce the likelihood of the inappropriate use of Out
of Court disposals.</t>
  </si>
  <si>
    <t>Have a strong and coordinated community and
partnership Prevent action plan.</t>
  </si>
  <si>
    <t>Performance, assurance, accountability and transparency</t>
  </si>
  <si>
    <t>Progress towards the achievement of this plan</t>
  </si>
  <si>
    <t>Force performance</t>
  </si>
  <si>
    <t>Budget and financial information</t>
  </si>
  <si>
    <t>Monthly</t>
  </si>
  <si>
    <t>Quarterly</t>
  </si>
  <si>
    <t>Issues and emerging threats</t>
  </si>
  <si>
    <t>Weekly</t>
  </si>
  <si>
    <t>Formally meet the Chief Constable on a
weekly basis to hold him to account. At the meetings a
wide variety of topics will be discussed, including:</t>
  </si>
  <si>
    <t>Publish the quarterly force performance report on the OPCC website</t>
  </si>
  <si>
    <t>On an annual basis I will undertake a formal
Performance and Development Review (PDR) with
the Chief Constable. This appraisal process is where
I agree his personal objectives for the year ahead and
discuss his performance in delivering this plan</t>
  </si>
  <si>
    <t>I will publish the details of
my own and my office’s staff salaries, along with the
expenses claimed by myself and the senior staff of my
office.</t>
  </si>
  <si>
    <t>A copy of all the decision
making applications, together with a record of the
decision made will be published on my website</t>
  </si>
  <si>
    <t>To accurately assess how Warwickshire Police is
performing I will be giving credence to Her Majesty’s
Inspectorate of Constabulary inspection findings</t>
  </si>
  <si>
    <t>Bi-monthly</t>
  </si>
  <si>
    <t>Annual</t>
  </si>
  <si>
    <t>Ensuring Warwickshire Police complies with the Home Office Best Use of Stop and Search scheme.</t>
  </si>
  <si>
    <r>
      <t xml:space="preserve">Who will deliver each element: </t>
    </r>
    <r>
      <rPr>
        <b/>
        <sz val="10"/>
        <color rgb="FFFF0000"/>
        <rFont val="Arial"/>
        <family val="2"/>
      </rPr>
      <t>(force, OPCC, partners)</t>
    </r>
  </si>
  <si>
    <t>Ensure  our police are properly equipped, trained and motivated with the latest tools and technology to make policing more efficient.</t>
  </si>
  <si>
    <t>Support the countywide Hate Crime strategy and
ensure the action plan continues to develop to meet the changing landscape following the vote to leave
the European Union.</t>
  </si>
  <si>
    <t>Oversee, influence and organise the Warwickshire Serious and Organised Crime Joint Action Group (SOCJAG)</t>
  </si>
  <si>
    <r>
      <t xml:space="preserve">As a result of this plan I aim to: </t>
    </r>
    <r>
      <rPr>
        <b/>
        <sz val="10"/>
        <color rgb="FFFF0000"/>
        <rFont val="Arial"/>
        <family val="2"/>
      </rPr>
      <t>(Outcome)</t>
    </r>
  </si>
  <si>
    <r>
      <t xml:space="preserve">As a result of this plan I aim to: </t>
    </r>
    <r>
      <rPr>
        <b/>
        <sz val="10"/>
        <color rgb="FFFF0000"/>
        <rFont val="Arial"/>
        <family val="2"/>
      </rPr>
      <t>(outcome)</t>
    </r>
  </si>
  <si>
    <t>In partnership with the Chief Constable, invest to save, so the force can be more adaptable and make best use of its resources.</t>
  </si>
  <si>
    <t>Promote the benefits of the Special Constabulary
ensuring people with a broad mix of skills are
encouraged to offer their time, with a view to increasing the impact and effectiveness of these roles have in supporting regular officers.</t>
  </si>
  <si>
    <t>CB</t>
  </si>
  <si>
    <t>DM</t>
  </si>
  <si>
    <t>CL</t>
  </si>
  <si>
    <t>NH / LH</t>
  </si>
  <si>
    <t xml:space="preserve">PCC </t>
  </si>
  <si>
    <t>Support the Warwickshire Police Cadets, Citizens’
Academy and Police Support Volunteer schemes.</t>
  </si>
  <si>
    <t>Community have an opportunity to engage and support the force to add value.</t>
  </si>
  <si>
    <t>Warwickshire Police</t>
  </si>
  <si>
    <t>Q1 Outcomes / Outputs</t>
  </si>
  <si>
    <t>My approach will be:</t>
  </si>
  <si>
    <t>OPCC via the PCC's grant scheme / funded projects</t>
  </si>
  <si>
    <t>Give credence to Her Majesty’s
Inspectorate of Constabulary inspection findings.</t>
  </si>
  <si>
    <t>Ensuring the force are properly equipped, trained and motivated with the latest tools and technology to make policing more efficient.</t>
  </si>
  <si>
    <t xml:space="preserve"> Equip and train officers with appropriate modern technology to enable mobile working, resulting in them spending more time in the community and in turn increasing police visibility and efficiency. </t>
  </si>
  <si>
    <t>Give credence to the Home Office Best Use of Stop and Search scheme assessment of the force.</t>
  </si>
  <si>
    <t xml:space="preserve">Support the Chief Constable to implement an online crime progress update facility for victims. </t>
  </si>
  <si>
    <t>Monitor and improve through the Local Criminal Justice Board multi-agency compliance with the Code of Practice for Victims of Crime and Ministry of Justice Witness Charter.</t>
  </si>
  <si>
    <t>Support the new West Mercia Victims Board to promote best practice across the two force areas.</t>
  </si>
  <si>
    <t>Develop a more coordinated approach to sharing best practice across the Alliance.</t>
  </si>
  <si>
    <t xml:space="preserve">Scrutinise the police budget to ensure it is managed effectively and efficiently to enable officer, specials and PCSO numbers to be increased. </t>
  </si>
  <si>
    <t xml:space="preserve">Ensure the force is focussed on solving crimes and positive outcomes for victims. </t>
  </si>
  <si>
    <t xml:space="preserve">Support the Chief Constable to review the current processes and performance of firearms and explosives licensing and identify improved ways of working. </t>
  </si>
  <si>
    <t>Scrutinise the performance of the force to ensure that complaints to the police are recorded and responded to within nationally determined timescales.</t>
  </si>
  <si>
    <t>Maintain compliance to ensure that complaints to the police are recorded and responded to within nationally determined timescales.</t>
  </si>
  <si>
    <t>See complaints recorded and responded to within nationally determined timescales.</t>
  </si>
  <si>
    <t>Continuing to work in partnership with the MASH to ensure that vulnerable children and adults are safeguarded.</t>
  </si>
  <si>
    <t>Vulnerable children and adults are safeguarded</t>
  </si>
  <si>
    <t>Ensuring victims of crime are encouraged to
report incidents and are provided with an appropriate
response when they do so.</t>
  </si>
  <si>
    <t xml:space="preserve">See 
improved satisfaction among victims and survivors. </t>
  </si>
  <si>
    <t>Continuing to support  the Violence
against Women and Girls county strategy.</t>
  </si>
  <si>
    <t>Ensuring appropriate police input at the Warwickshire Serious and Organised Crime Joint Action Group (SOCJAG)</t>
  </si>
  <si>
    <t>Reduce the threat score of each serious and organised crime group managed through the  Joint Action Group (SOCJAG) process</t>
  </si>
  <si>
    <t xml:space="preserve">Embedding ‘Rural Matters’ to the police response to these types of crime, working with partners as appropriate. </t>
  </si>
  <si>
    <t>Support the reducing re-offending partnership action plan.</t>
  </si>
  <si>
    <t>Supporting partners in delivery of the reducing re-offending partnership action plan.</t>
  </si>
  <si>
    <t>Reduce re-offending.</t>
  </si>
  <si>
    <t>Improving the outcomes of reported crimes.</t>
  </si>
  <si>
    <t>Improve outcome rates for reported crimes.</t>
  </si>
  <si>
    <t>Work with Community Safety Partnerships (CSPs) to implement projects to address local crime trends.</t>
  </si>
  <si>
    <t>WARWICKSHIRE OPCC DELIVERY PLAN 2016 - 2021</t>
  </si>
  <si>
    <t xml:space="preserve">RAG </t>
  </si>
  <si>
    <r>
      <t xml:space="preserve">OPCC: </t>
    </r>
    <r>
      <rPr>
        <sz val="10"/>
        <rFont val="Arial"/>
        <family val="2"/>
      </rPr>
      <t xml:space="preserve">Scrutiny of outcome data in quarterly performance report and challenge the force where appropriate. </t>
    </r>
  </si>
  <si>
    <r>
      <rPr>
        <sz val="10"/>
        <rFont val="Arial"/>
        <family val="2"/>
      </rPr>
      <t>Developing the skills of the workforce to reflect the
changing nature of crime and risk they are investigating.</t>
    </r>
    <r>
      <rPr>
        <sz val="10"/>
        <color rgb="FFFF0000"/>
        <rFont val="Arial"/>
        <family val="2"/>
      </rPr>
      <t xml:space="preserve">                                                                                                                                  </t>
    </r>
  </si>
  <si>
    <t xml:space="preserve">ICV, Warwickshire Police, </t>
  </si>
  <si>
    <t>Warwickshire Police, Barnardos, CSE sub group of Warwickshire Safeguarding Board</t>
  </si>
  <si>
    <r>
      <t xml:space="preserve">Measure - </t>
    </r>
    <r>
      <rPr>
        <b/>
        <sz val="10"/>
        <color rgb="FFFF0000"/>
        <rFont val="Arial"/>
        <family val="2"/>
      </rPr>
      <t xml:space="preserve">How will the outcome be measured? What does good look like? </t>
    </r>
  </si>
  <si>
    <r>
      <rPr>
        <b/>
        <sz val="10"/>
        <rFont val="Arial"/>
        <family val="2"/>
      </rPr>
      <t>OPCC:</t>
    </r>
    <r>
      <rPr>
        <sz val="10"/>
        <rFont val="Arial"/>
        <family val="2"/>
      </rPr>
      <t xml:space="preserve"> Work with partners to understand, identify and
respond appropriately to crimes in rural areas,
including improving the police response to theft of
agricultural machinery.</t>
    </r>
  </si>
  <si>
    <t xml:space="preserve">Warwickshire County Council, The Recovery Partnership, Warwickshire Police, Compass, WYJS, ESH, IOM, CSPs,  </t>
  </si>
  <si>
    <t>As a result of this I aim to:</t>
  </si>
  <si>
    <t>Improved force performance</t>
  </si>
  <si>
    <t xml:space="preserve">To ensure the force performance report is
meaningful and fit for purpose and published on a quarterly basis on the OPCC website. </t>
  </si>
  <si>
    <t>PCC / CC / NH / DCC</t>
  </si>
  <si>
    <t>PCC / CC / NH / DCC / Ch.Supt Alex Franklin-Smith / BP</t>
  </si>
  <si>
    <t>PCC / CC / DCC / NH / Richard Elkin</t>
  </si>
  <si>
    <t>PCC / CC / DCC / NH / Heather Costello / LH</t>
  </si>
  <si>
    <t>PCC / LH / NH</t>
  </si>
  <si>
    <t xml:space="preserve">DM </t>
  </si>
  <si>
    <t>LH</t>
  </si>
  <si>
    <t>NH / NT</t>
  </si>
  <si>
    <t>PCC / NH</t>
  </si>
  <si>
    <t>Ensure National and regional collaboration is effective and efficient</t>
  </si>
  <si>
    <t>Have Warwickshire Police rated by Her Majesty’s
Inspectorate of Constabulary as ‘good’ (as a minimum) in its PEEL inspections. The force will be able to sustain or continue to improve this rating.</t>
  </si>
  <si>
    <t>Achieving a minimum of a ‘good’ rating in Her Majesty’s Inspectorate of Constabulary PEEL  inspections and continuing to sustain or improve this further.</t>
  </si>
  <si>
    <t>To set the budget for the police service and the precept</t>
  </si>
  <si>
    <t>Balanced budget and corresponding Precept plan for 2017/18 to 2020/21</t>
  </si>
  <si>
    <t>PCC, P&amp;C Panel</t>
  </si>
  <si>
    <t>To maintain the Independent Joint Audit Committee</t>
  </si>
  <si>
    <t>To organise and give credence to the findings of the work of the Trust, Integrity and Ethics Committee.</t>
  </si>
  <si>
    <t xml:space="preserve">To attend Police and Crime Panel meetings providing a regular update of the work I have undertaken to achieve my Police and Crime Plan. </t>
  </si>
  <si>
    <t>To support the work programme of the P&amp;C Panel Planning and Performance working group</t>
  </si>
  <si>
    <t xml:space="preserve">To support the work programme of the  P&amp;C Panel Budget working group </t>
  </si>
  <si>
    <t>When appropriate, consider allowing force representation at Panel meetings.</t>
  </si>
  <si>
    <t>When appropriate, consider allowing force representation at  meetings.</t>
  </si>
  <si>
    <t>When appropriate, consider allowing force representation at meetings.</t>
  </si>
  <si>
    <t>OPCC:  Work in partnership to identify and establish ways to tackle business crime.  Business and Cyber Crime Advisor to set up local business crime meetings to engage, provide advice and understand issues.</t>
  </si>
  <si>
    <t>OPCC, Committee Members.</t>
  </si>
  <si>
    <t>Quarterly Committee meeting for PCC to seek independent advice.  Monthly Police complaint dip sampling.  Monitor the embedding of the Code of Ethics in the Force.</t>
  </si>
  <si>
    <t>Provide independent oversight of the embedding of the Code of Ethics in the Force.  To provide an ethical viewpoint on policing matters.</t>
  </si>
  <si>
    <t>The Code of Ethics.</t>
  </si>
  <si>
    <t>OPCC, Warwickshire Police</t>
  </si>
  <si>
    <t>OPCC, Force, Warwickshire County Council, District/Borough councils, voluntary sector.</t>
  </si>
  <si>
    <t>OPCC: Monitor performance through the grant quarterly reports. Attend the prevent meetings.</t>
  </si>
  <si>
    <t>WCC to deliver the prevent action plan. OPCC to monitor performance against the plan.</t>
  </si>
  <si>
    <t>12 months till funding end.</t>
  </si>
  <si>
    <t>Ongoing</t>
  </si>
  <si>
    <t>WCC, Police, TRP, IOM manager, CSP's, Housing providers.</t>
  </si>
  <si>
    <t>Police, OPCC, LCJB, CPS, Magistrates</t>
  </si>
  <si>
    <t>WCC, CSP's, Police, WWMCRC, NPS, NOMS, HMPS</t>
  </si>
  <si>
    <t>Members of Safer Warwickshire Partnership Board</t>
  </si>
  <si>
    <t xml:space="preserve">CL </t>
  </si>
  <si>
    <t xml:space="preserve">Please refer to grant tab for outcomes reported by the PCC funded projects. </t>
  </si>
  <si>
    <r>
      <t xml:space="preserve">OPCC: </t>
    </r>
    <r>
      <rPr>
        <sz val="10"/>
        <rFont val="Arial"/>
        <family val="2"/>
      </rPr>
      <t xml:space="preserve">Secure Warwickshire OPCC and Warwickshire Police representation on the new West Mercia Victims Board. </t>
    </r>
  </si>
  <si>
    <t xml:space="preserve">Work with my counterpart in West Mercia, John
Campion, to provide governance and oversight of all the modernisation and transformation programmes
taking place across the alliance. </t>
  </si>
  <si>
    <t>HMIC, Warwickshire Police, IAGS, HIP, OPCC</t>
  </si>
  <si>
    <t>OPCC, Warwickshire Police, IAGs, HIPs</t>
  </si>
  <si>
    <r>
      <rPr>
        <b/>
        <sz val="10"/>
        <rFont val="Arial"/>
        <family val="2"/>
      </rPr>
      <t>OPCC:</t>
    </r>
    <r>
      <rPr>
        <sz val="10"/>
        <rFont val="Arial"/>
        <family val="2"/>
      </rPr>
      <t xml:space="preserve"> Attend and monitor the IOM steering group, influence partners and ensure all relevant agencies are engaged.</t>
    </r>
  </si>
  <si>
    <t xml:space="preserve">Work with partners to support young people, intervene early, and prevent them from causing or suffering from crime and anti-social behaviour. </t>
  </si>
  <si>
    <r>
      <rPr>
        <b/>
        <sz val="10"/>
        <rFont val="Arial"/>
        <family val="2"/>
      </rPr>
      <t>OPCC</t>
    </r>
    <r>
      <rPr>
        <sz val="10"/>
        <rFont val="Arial"/>
        <family val="2"/>
      </rPr>
      <t>: Attend relevant meetings where the reducing reoffending plan is monitored. Hold partners to account and provide challenge were appropriate.</t>
    </r>
  </si>
  <si>
    <t>NABSCOP members</t>
  </si>
  <si>
    <t>Warwickshire Police- Lead Responsible Officers (LRO's).
Partners/ members of the SOCJAG tasked actions.
OPCC organisation, development and co-ordination of the SOCJAG.</t>
  </si>
  <si>
    <r>
      <rPr>
        <b/>
        <sz val="10"/>
        <rFont val="Arial"/>
        <family val="2"/>
      </rPr>
      <t>Rugby</t>
    </r>
    <r>
      <rPr>
        <sz val="10"/>
        <rFont val="Arial"/>
        <family val="2"/>
      </rPr>
      <t>: Attend all CSP meetings. Address actions raised from CSPs, report back at next meeting.</t>
    </r>
  </si>
  <si>
    <r>
      <rPr>
        <b/>
        <sz val="10"/>
        <rFont val="Arial"/>
        <family val="2"/>
      </rPr>
      <t>N&amp;B</t>
    </r>
    <r>
      <rPr>
        <sz val="10"/>
        <rFont val="Arial"/>
        <family val="2"/>
      </rPr>
      <t>: Attend all CSP meetings. Address actions raised from CSPs, report back at next meeting.</t>
    </r>
  </si>
  <si>
    <r>
      <rPr>
        <b/>
        <sz val="10"/>
        <rFont val="Arial"/>
        <family val="2"/>
      </rPr>
      <t>North Warwickshire</t>
    </r>
    <r>
      <rPr>
        <sz val="10"/>
        <rFont val="Arial"/>
        <family val="2"/>
      </rPr>
      <t>: Attend all CSP meetings. Address actions raised from CSPs, report back at next meeting.</t>
    </r>
  </si>
  <si>
    <r>
      <rPr>
        <b/>
        <sz val="10"/>
        <rFont val="Arial"/>
        <family val="2"/>
      </rPr>
      <t>South Warwickshire</t>
    </r>
    <r>
      <rPr>
        <sz val="10"/>
        <rFont val="Arial"/>
        <family val="2"/>
      </rPr>
      <t>: Attend all CSP meetings. Address actions raised from CSPs, report back at next meeting.</t>
    </r>
  </si>
  <si>
    <t>Rugby Community Safety Partnership, OPCC</t>
  </si>
  <si>
    <t xml:space="preserve">Warwickshire Police / Alliance / PCC funded rural crime advisers, Warwickshire County Council, CSPs, National Farmers Union, Neighbourhood Watch, </t>
  </si>
  <si>
    <t>Members of the West Mercia Victims Board</t>
  </si>
  <si>
    <t>HMIC, Warwickshire Police, OPCC</t>
  </si>
  <si>
    <t>Ensure Warwickshire Police is rated at a minimum
as a ‘good’ force in Her Majesty’s Inspectorate of
Constabulary PEEL, and can sustain or improve this rating in future.</t>
  </si>
  <si>
    <t>Achieving a minimum of a ‘good’ rating in Her Majesty’s Inspectorate of Constabulary PEEL inspections and continuing to sustain or improve this further.</t>
  </si>
  <si>
    <r>
      <rPr>
        <b/>
        <sz val="10"/>
        <rFont val="Arial"/>
        <family val="2"/>
      </rPr>
      <t>OPCC:</t>
    </r>
    <r>
      <rPr>
        <sz val="10"/>
        <rFont val="Arial"/>
        <family val="2"/>
      </rPr>
      <t xml:space="preserve"> Scrutiny of staff and officer sickness levels. Review annual staff survey and challenge CC if appropriate. </t>
    </r>
  </si>
  <si>
    <t>Warwickshire Police / HMIC</t>
  </si>
  <si>
    <t>Warwickshire Police /  Head of Crime</t>
  </si>
  <si>
    <t>Warwickshire Police / Head of OCC / Corporate Communications</t>
  </si>
  <si>
    <t>Scrutinise the estate strategy to ensure that we spend less on buildings overall, while ensuring that those we do hold or make use of are cost effective and fit for purpose.</t>
  </si>
  <si>
    <t>Support the Chief Constable in ensuring the force is more reflective of the communities it serves and understands and responds to the different needs in society.</t>
  </si>
  <si>
    <t>Maintaining and improving the workforce's composition so it is truly reflective of the communities of Warwickshire</t>
  </si>
  <si>
    <t>Have a workforce whose composition is reflective of the demographic makeup of Warwickshire</t>
  </si>
  <si>
    <t>Warwickshire Police / Head of  firearms and explosives licensing unit</t>
  </si>
  <si>
    <t>Warwickshire Police / Enabling services</t>
  </si>
  <si>
    <t>OPCC: Attendance and scrutiny/monitoring at the Alliance Transformation Board, at AGG meetings and at the weekly PCC holding to account meetings with the Chief Constable.</t>
  </si>
  <si>
    <t>Skilled and trained workforce.</t>
  </si>
  <si>
    <t>Warwickshire Police / Enabling services / Learning and Development</t>
  </si>
  <si>
    <t>Alliance, West Mercia OPCC, Warwickshire OPCC</t>
  </si>
  <si>
    <t xml:space="preserve">OPCC: Work in partnership with the force to develop new performance framework for 2016-18 of the Operation. Quarterly meetings with the lead officer(s) for Devonport to review performance / structure model and VFM with a focus on arriving at a long term funding decision with agreement from the CC. </t>
  </si>
  <si>
    <t>Warwickshire Police / Enabling Services / Place Partnership limited (PPL)</t>
  </si>
  <si>
    <t>Achieve the outcomes  of the Police and Crime Plan / Delivery Plan</t>
  </si>
  <si>
    <t>Enabling Services (human resources, recruitment,
health and wellbeing)</t>
  </si>
  <si>
    <t>OPCC both Warwickshire and W Mercia. Victim Support, other CJS partners.</t>
  </si>
  <si>
    <t>Police and all other CJS players who come into contact with vulnerable victims. PCC grant recipients and commissioned service providers.</t>
  </si>
  <si>
    <t>MASH led by MASH manager</t>
  </si>
  <si>
    <t>VAWG Strategic Board Partners and members</t>
  </si>
  <si>
    <t>Members of Safer South Warwickshire Operations Group</t>
  </si>
  <si>
    <t>North Warwickshire Resources Assurance Group, North Warwickshire Significant Interest Group, OPCC.</t>
  </si>
  <si>
    <t>Maintain compliance with equality and diversity requirements.</t>
  </si>
  <si>
    <r>
      <t xml:space="preserve">OPCC: </t>
    </r>
    <r>
      <rPr>
        <sz val="10"/>
        <rFont val="Arial"/>
        <family val="2"/>
      </rPr>
      <t xml:space="preserve">Attendance and scrutiny/monitoring at the Alliance Transformation Board, at AGG meetings and at the weekly PCC holding to account meetings with the Chief Constable. OPCC to work with Alliance to reinstate public confidence survey. </t>
    </r>
  </si>
  <si>
    <t>Safer Roads Partnership, Warwickshire Police, Warwickshire County Council, Highways England</t>
  </si>
  <si>
    <r>
      <rPr>
        <b/>
        <sz val="10"/>
        <rFont val="Arial"/>
        <family val="2"/>
      </rPr>
      <t>OPCC:</t>
    </r>
    <r>
      <rPr>
        <sz val="10"/>
        <rFont val="Arial"/>
        <family val="2"/>
      </rPr>
      <t xml:space="preserve"> Attend, monitor and influence the Alliance Cyber Governance Group, Warwickshire Cyber Task and Finish Group, Warwickshire Cyber Steering Group meetings. Via PCC grant funding support the work programme of the cyber crime advisers. </t>
    </r>
  </si>
  <si>
    <t xml:space="preserve">Warwickshire police / Alliance / PCC funded cyber crime advisers, Warwickshire County Council, CSPs, Third &amp; Voluntary Sector (NHW), Academia, FSB, ROCU, </t>
  </si>
  <si>
    <r>
      <rPr>
        <b/>
        <sz val="10"/>
        <rFont val="Arial"/>
        <family val="2"/>
      </rPr>
      <t>OPCC</t>
    </r>
    <r>
      <rPr>
        <sz val="10"/>
        <rFont val="Arial"/>
        <family val="2"/>
      </rPr>
      <t>: Attend Out of Court Disposal Scrutiny Panel and participate in the analysis of cases assessing them against force policy. Make recommendations.</t>
    </r>
  </si>
  <si>
    <t>Improving the quality of policing for children and young people, by acknowledging their differences, recognising their vulnerabilities and meeting their needs.</t>
  </si>
  <si>
    <t xml:space="preserve">Have greater youth engagement and programmes to educate and divert young people from crime. </t>
  </si>
  <si>
    <t xml:space="preserve">Improved financial efficiencies by implementing a value-for-money approach. </t>
  </si>
  <si>
    <t xml:space="preserve">The force producing a meaningful and fit for purpose force performance report. </t>
  </si>
  <si>
    <t>OPCC / Alliance (SSI)</t>
  </si>
  <si>
    <t>Name of project</t>
  </si>
  <si>
    <t>Purpose of the grant</t>
  </si>
  <si>
    <t>Qu 1</t>
  </si>
  <si>
    <t>RAG status</t>
  </si>
  <si>
    <t>Qu 2</t>
  </si>
  <si>
    <t>Qu 3</t>
  </si>
  <si>
    <t>Qu 4</t>
  </si>
  <si>
    <t>Review End of August 2017</t>
  </si>
  <si>
    <t>Awarded 17-18</t>
  </si>
  <si>
    <t>Work with and influence partners to ensure that
victims are placed at the heart of the criminal justice process. They should experience high quality, joined up support which is tailored to their needs.</t>
  </si>
  <si>
    <t xml:space="preserve">All members of criminal justice system will have role to play to ensure success. OPCC can only encourage and coordinate - failure of partners to deliver will have to be dealt with by LCJB. </t>
  </si>
  <si>
    <t xml:space="preserve">Awaiting Athena to land - late 2017 </t>
  </si>
  <si>
    <r>
      <rPr>
        <b/>
        <sz val="10"/>
        <rFont val="Arial"/>
        <family val="2"/>
      </rPr>
      <t>Good =</t>
    </r>
    <r>
      <rPr>
        <sz val="10"/>
        <rFont val="Arial"/>
        <family val="2"/>
      </rPr>
      <t xml:space="preserve"> Increase in establishment figures for POs, PCSOs and Specials.                                                                                                      </t>
    </r>
    <r>
      <rPr>
        <b/>
        <sz val="10"/>
        <rFont val="Arial"/>
        <family val="2"/>
      </rPr>
      <t>How will it be measured =</t>
    </r>
    <r>
      <rPr>
        <sz val="10"/>
        <rFont val="Arial"/>
        <family val="2"/>
      </rPr>
      <t>Use the Public Confidence survey. Via the annual OPCC survey as means of assessing public perception of police visibility. Use of technology to assess time spent by officers outside the station.</t>
    </r>
  </si>
  <si>
    <r>
      <rPr>
        <b/>
        <sz val="10"/>
        <rFont val="Arial"/>
        <family val="2"/>
      </rPr>
      <t>Good =</t>
    </r>
    <r>
      <rPr>
        <sz val="10"/>
        <rFont val="Arial"/>
        <family val="2"/>
      </rPr>
      <t xml:space="preserve"> Reduction in the number of abandoned calls. 90% of 999 calls answered within 10 seconds. 90% of 101 calls answered within 30 seconds.                                                                                                                                                                                                               </t>
    </r>
    <r>
      <rPr>
        <b/>
        <sz val="10"/>
        <rFont val="Arial"/>
        <family val="2"/>
      </rPr>
      <t>How will it be measured  =</t>
    </r>
    <r>
      <rPr>
        <sz val="10"/>
        <rFont val="Arial"/>
        <family val="2"/>
      </rPr>
      <t xml:space="preserve"> Development of  a performance framework to assess the performance of the alternative methods of communication. Public satisfaction survey in relation to their contact with the force.</t>
    </r>
  </si>
  <si>
    <r>
      <t xml:space="preserve">OPCC: </t>
    </r>
    <r>
      <rPr>
        <sz val="10"/>
        <rFont val="Arial"/>
        <family val="2"/>
      </rPr>
      <t xml:space="preserve">Strategically direct RJ in Warwickshire and work across the alliance to deliver an alliance gateway and a local delivery service for victims and to aid reducing reoffending. Attend strategic group, monitor funding stream and hold VS to account. Victim Support contract to support RJ work. Currently PCC sole financial contributor into RJ, other CJ partners offering support in kind. Need to establish baseline data then measure the impact of these interventions on victim satisfaction and re-offending rates. </t>
    </r>
  </si>
  <si>
    <r>
      <rPr>
        <b/>
        <sz val="10"/>
        <rFont val="Arial"/>
        <family val="2"/>
      </rPr>
      <t>OPCC:</t>
    </r>
    <r>
      <rPr>
        <sz val="10"/>
        <rFont val="Arial"/>
        <family val="2"/>
      </rPr>
      <t xml:space="preserve"> Current advice suggests this capability is entirely reliant on Athena programme which  is due to go live late 2017.</t>
    </r>
  </si>
  <si>
    <t>OPCC: Champion the needs of victims and survivors; represent their views; challenge those who are not victim focussed within the CJS; work with and lobby MOJ to reconcile challenges between MOJ strategic vision for victims and witnesses and reality for courts and front line professionals in era of austerity and constant organisational change, reform and establishment downsizing.                                                      Undertake a 12 month project, arranging for OPCC volunteers to observe court proceedings to identify best practice / positive outcomes but also areas of concern. Volunteers to report back to OPCC for consideration and escalation if necessary. Training, vetting and supervision of volunteers to be considered.                                                                 OPCC to assess if all victims in Warwickshire  are being offered Victim Support (VS) services. OPCC to jointly work with VS and the Alliance to ensure the transfer and quality of information  from the Force to VS improves.</t>
  </si>
  <si>
    <t xml:space="preserve">OPCC: 1. Develop and launch Commissioner’s grant scheme                                                2. Publicise and promote                                                            3.Evaluate applications                                                                                                                                                                  4. Award grants and monitor progress against the contracts                                                                                                                                         5. Full list of those who received PCC funding can be accessed on the OPCC website.                                    6. The process followed for the allocation of grants is transparent, fair and properly assessed against a matrix to ensure consistency and value for money.                                                 In terms of the Victim Support contract, independent scrutiny of the contract to be undertaken to ensure it is meeting its contract objectives and providing the service and value for money expected. </t>
  </si>
  <si>
    <r>
      <rPr>
        <b/>
        <sz val="10"/>
        <rFont val="Arial"/>
        <family val="2"/>
      </rPr>
      <t>Good =                                                                                                         How will it be measured =</t>
    </r>
    <r>
      <rPr>
        <sz val="10"/>
        <rFont val="Arial"/>
        <family val="2"/>
      </rPr>
      <t xml:space="preserve"> Performance framework for the Board to be developed once established.</t>
    </r>
  </si>
  <si>
    <t xml:space="preserve">Ongoing  programme for the Alliance to land projects. </t>
  </si>
  <si>
    <t>Ongoing  programme for the Alliance to land projects.</t>
  </si>
  <si>
    <t xml:space="preserve">In line with seeking to continue to improve compliance with Crime Data Integrity and Home Office Counting Rules the force continue to support the principal of conducting investigations in a victim centred way and ensuring all offences reported to us are recorded at the earliest opportunity.  Internal audits suggest that the Alliance are within the region of 82% compliant, which they continue to seek to improve.  Following the Crime Data Integrity inspection in 2014 (where concerns were raised nationally about data quality, inaccuracies and inconsistencies between forces in recording crime), HMIC concluded that nationally forces were under recording all crime by approximately 19%.    
In 2014 HMIC assessed Warwickshire as 82% compliant, though since this time there has been a refocus of compliance activity.  CDI has continued to develop with greater focus being applied to less traditional reporting mechanisms through which previously crimes would not have been recorded.  This work has identified new routes within internal processes, such as intelligence logs and partnership structures, through which crimes can now be identified and recorded.  These new reporting routes have had an impact on total recorded crime figures and we expect this to continue for some time as this work develops.  This is recognised nationally as a continuation of the ‘CDI effect’.
</t>
  </si>
  <si>
    <t>Ongoing quarterly scrutiny</t>
  </si>
  <si>
    <t xml:space="preserve">OPCC: Ongoing monitoring of diversity recruitment statistics via the Enabling Services report.  Attendance at Alliance Strategic Diversity Group. To be noted that the force are not going to reduce entry standards, but encourage applicants from BME communities to apply. </t>
  </si>
  <si>
    <t>OPCC: Attendance at pre-inspection core group meetings, representation at any roundtable HMI briefings, attendance at HMIC hot debriefs, scrutiny of HMIC reports once published, formal response to Home Secretary on HMIC inspection reports, monitor action plans implemented to address HMIC recommendations, hold CC to account for any key issues identified by HMIC. Positive recognition of the force where findings justify it. That the force assesses any recommendations made by HMIC and implements recommendations if they deem them appropriate. Explanation from the force if they do not propose to implement recommendation(s).Additional scrutiny of inspection reports by the Joint Audit Committee.</t>
  </si>
  <si>
    <t xml:space="preserve">OPCC:  Attendance and input to the Alliance quarterly Professional Standards Performance Board.  Monitoring of compliance with complaint recording and resolution timescales.  Monitoring of appeals against non-recording and complaint outcomes.  Monitoring of IPCC referrals and investigations. Decision required going forward on what role  the OPCC will take regarding complaints. </t>
  </si>
  <si>
    <r>
      <rPr>
        <b/>
        <sz val="10"/>
        <color theme="1"/>
        <rFont val="Arial"/>
        <family val="2"/>
      </rPr>
      <t>Good =</t>
    </r>
    <r>
      <rPr>
        <sz val="10"/>
        <color theme="1"/>
        <rFont val="Arial"/>
        <family val="2"/>
      </rPr>
      <t xml:space="preserve"> Warwickshire Police to achieve a renewal rate that is at maximum 15 weeks. This would put them on a par with other forces across the country.                                                                                               </t>
    </r>
    <r>
      <rPr>
        <b/>
        <sz val="10"/>
        <color theme="1"/>
        <rFont val="Arial"/>
        <family val="2"/>
      </rPr>
      <t xml:space="preserve">How will it be measured = </t>
    </r>
    <r>
      <rPr>
        <sz val="10"/>
        <color theme="1"/>
        <rFont val="Arial"/>
        <family val="2"/>
      </rPr>
      <t>Performance data and action plan updates to be provided at AGG.</t>
    </r>
  </si>
  <si>
    <r>
      <rPr>
        <b/>
        <sz val="10"/>
        <rFont val="Arial"/>
        <family val="2"/>
      </rPr>
      <t>Good =</t>
    </r>
    <r>
      <rPr>
        <sz val="10"/>
        <rFont val="Arial"/>
        <family val="2"/>
      </rPr>
      <t xml:space="preserve"> Improvement in the Crime Data Integrity compliance figures.                                                                                                                         </t>
    </r>
    <r>
      <rPr>
        <b/>
        <sz val="10"/>
        <rFont val="Arial"/>
        <family val="2"/>
      </rPr>
      <t>How will it be measured  =</t>
    </r>
    <r>
      <rPr>
        <sz val="10"/>
        <rFont val="Arial"/>
        <family val="2"/>
      </rPr>
      <t xml:space="preserve"> Assessment by alliance Crime Bureau and by HMIC on compliance.</t>
    </r>
  </si>
  <si>
    <r>
      <rPr>
        <b/>
        <sz val="10"/>
        <rFont val="Arial"/>
        <family val="2"/>
      </rPr>
      <t>Good</t>
    </r>
    <r>
      <rPr>
        <sz val="10"/>
        <rFont val="Arial"/>
        <family val="2"/>
      </rPr>
      <t xml:space="preserve"> = Reduction in Staff and Officer sickness levels. Positive findings from the annual staff survey.                                                                       </t>
    </r>
    <r>
      <rPr>
        <b/>
        <sz val="10"/>
        <rFont val="Arial"/>
        <family val="2"/>
      </rPr>
      <t>How will it be measured</t>
    </r>
    <r>
      <rPr>
        <sz val="10"/>
        <rFont val="Arial"/>
        <family val="2"/>
      </rPr>
      <t xml:space="preserve"> = Enabling services / force performance report data and via annual Alliance staff survey.</t>
    </r>
  </si>
  <si>
    <t xml:space="preserve">OPCC: Attend, monitor and influence the Alliance citizens in policing meetings.
Work with the responsible  teams to support, monitor and influence delivery of the programmes in Warwickshire. PCC funds Cadet scheme through LPA funding (Supt Dave Gardener) therefore OPCC equal partners with the force.  </t>
  </si>
  <si>
    <t xml:space="preserve">Developing a performance framework to identify the
outcomes and benefits of the Special Constabulary. </t>
  </si>
  <si>
    <t>OPCC: Attend, monitor and influence the Alliance citizens in policing meetings 
Work with the Specials team to support delivery of the programme. Maintaining and recruiting will be challenging due to regional recruitment. part of one force, ability to serve in most of what the force do, retention problems, embedded and valued, effectively trained and deployed, is their role expanding, performance management training, performance framework and the areas that it will cover, 4 year plan</t>
  </si>
  <si>
    <r>
      <rPr>
        <b/>
        <sz val="10"/>
        <rFont val="Arial"/>
        <family val="2"/>
      </rPr>
      <t>Good</t>
    </r>
    <r>
      <rPr>
        <sz val="10"/>
        <rFont val="Arial"/>
        <family val="2"/>
      </rPr>
      <t xml:space="preserve"> = Improved satisfaction for Victims and Witnesses </t>
    </r>
    <r>
      <rPr>
        <b/>
        <sz val="10"/>
        <rFont val="Arial"/>
        <family val="2"/>
      </rPr>
      <t>How will it be measured</t>
    </r>
    <r>
      <rPr>
        <sz val="10"/>
        <rFont val="Arial"/>
        <family val="2"/>
      </rPr>
      <t xml:space="preserve"> = Via the Victim Support contract to understand victim satisfaction. Findings from the rape and DA satisfaction surveys. Force victim satisfaction survey. Qualitative evidence collated via the Victims and Witnesses forum. DIP sampling of files. Compliance against the victims code and witness charted. Findings of the court volunteers to be reviewed. </t>
    </r>
  </si>
  <si>
    <t xml:space="preserve">The service delivery model (SDM) was developed by senior leaders across the alliance, it takes the 51 deliverables from with the two police and crime plans and the towards 2020 vision and identifies the model that is needed to deliver them. The three strategic themes are the key elements required to deliver the model: 'Quality of Service', 'Increased satisfaction' and 'Greater confidence'. 
Ultimately the SDM the Alliance will deliver the following:  
We will be much better at understanding who is at risk
We will focus on prevention to get ahead of demand 
We will offer a service based upon flexibility and tailored to public needs 
We will move to be an agile digitally enabled alliance. 
The public tell the Alliance they want to see our staff, we will make them more visible  
We will deliver our responsibilities in partnership encouraging a whole system approach. This vision will create the kind of environment the “best people” will want to be a part of. 
</t>
  </si>
  <si>
    <r>
      <rPr>
        <b/>
        <sz val="10"/>
        <rFont val="Arial"/>
        <family val="2"/>
      </rPr>
      <t xml:space="preserve">Good </t>
    </r>
    <r>
      <rPr>
        <sz val="10"/>
        <rFont val="Arial"/>
        <family val="2"/>
      </rPr>
      <t xml:space="preserve">= Increased outcome performance focussing on positive action taken subject to victim's wishes.  Outcome performance to be above that of other forces in MSG / West Mercia.  </t>
    </r>
    <r>
      <rPr>
        <b/>
        <sz val="10"/>
        <rFont val="Arial"/>
        <family val="2"/>
      </rPr>
      <t>How will it be measured =</t>
    </r>
    <r>
      <rPr>
        <sz val="10"/>
        <rFont val="Arial"/>
        <family val="2"/>
      </rPr>
      <t xml:space="preserve"> Via performance data, HMIC finding, comparison data.</t>
    </r>
  </si>
  <si>
    <t>OPCC:  Attendance and input to the Alliance quarterly Stop and Search Board.  Monitoring of stop and search rates, complaints and disproportionality.  Monitoring Force compliance with Best Use of Stop and Search scheme, although OPCC aware that the BUSS is due to change. Disproportionality affects and impacts on our communities confidence and it is important to have a deeper understanding of what lies behind the data and to satisfy ourselves that the stop and search powers are being used fairly and effectively.</t>
  </si>
  <si>
    <t>CL / PCC</t>
  </si>
  <si>
    <t xml:space="preserve">Recruitment of new ICVs in early 2017. </t>
  </si>
  <si>
    <r>
      <rPr>
        <b/>
        <sz val="10"/>
        <color theme="1"/>
        <rFont val="Arial"/>
        <family val="2"/>
      </rPr>
      <t>Good =</t>
    </r>
    <r>
      <rPr>
        <sz val="10"/>
        <color theme="1"/>
        <rFont val="Arial"/>
        <family val="2"/>
      </rPr>
      <t xml:space="preserve"> Recruitment of new ICVs. Successful move from a paper to electronic recording system. Improved feedback between ICVs and police and OPCC.                                                                                                 </t>
    </r>
    <r>
      <rPr>
        <b/>
        <sz val="10"/>
        <color theme="1"/>
        <rFont val="Arial"/>
        <family val="2"/>
      </rPr>
      <t>How will it be measured =</t>
    </r>
    <r>
      <rPr>
        <sz val="10"/>
        <color theme="1"/>
        <rFont val="Arial"/>
        <family val="2"/>
      </rPr>
      <t xml:space="preserve"> </t>
    </r>
    <r>
      <rPr>
        <b/>
        <sz val="10"/>
        <color theme="1"/>
        <rFont val="Arial"/>
        <family val="2"/>
      </rPr>
      <t>Outputs =</t>
    </r>
    <r>
      <rPr>
        <sz val="10"/>
        <color theme="1"/>
        <rFont val="Arial"/>
        <family val="2"/>
      </rPr>
      <t xml:space="preserve"> Number of visits that take place, Number of problems identified. </t>
    </r>
    <r>
      <rPr>
        <b/>
        <sz val="10"/>
        <color theme="1"/>
        <rFont val="Arial"/>
        <family val="2"/>
      </rPr>
      <t>Outcomes =</t>
    </r>
    <r>
      <rPr>
        <sz val="10"/>
        <color theme="1"/>
        <rFont val="Arial"/>
        <family val="2"/>
      </rPr>
      <t xml:space="preserve">  Actions taken as a result of any problems identified, refreshed the protocol and handbook, CR is overseeing the WM ICV administrator, CR alliance wide ICV role, supporting WM, WM have recruited a lower paid post, Warks have strategic overview for the Alliance. </t>
    </r>
  </si>
  <si>
    <r>
      <rPr>
        <b/>
        <sz val="10"/>
        <color theme="1"/>
        <rFont val="Arial"/>
        <family val="2"/>
      </rPr>
      <t>Good =</t>
    </r>
    <r>
      <rPr>
        <sz val="10"/>
        <color theme="1"/>
        <rFont val="Arial"/>
        <family val="2"/>
      </rPr>
      <t xml:space="preserve"> At a minimum Warwickshire police being graded 'Good' in the inspection reports.                                                                              </t>
    </r>
    <r>
      <rPr>
        <b/>
        <sz val="10"/>
        <color theme="1"/>
        <rFont val="Arial"/>
        <family val="2"/>
      </rPr>
      <t>How will it be measured =</t>
    </r>
    <r>
      <rPr>
        <sz val="10"/>
        <color theme="1"/>
        <rFont val="Arial"/>
        <family val="2"/>
      </rPr>
      <t xml:space="preserve">   HMIC assessment                                                                                 </t>
    </r>
  </si>
  <si>
    <r>
      <rPr>
        <b/>
        <sz val="10"/>
        <rFont val="Arial"/>
        <family val="2"/>
      </rPr>
      <t>Good =</t>
    </r>
    <r>
      <rPr>
        <sz val="10"/>
        <rFont val="Arial"/>
        <family val="2"/>
      </rPr>
      <t xml:space="preserve"> Increased police visibility, increased victim satisfaction and increased public confidence                                                                                                         </t>
    </r>
    <r>
      <rPr>
        <b/>
        <sz val="10"/>
        <rFont val="Arial"/>
        <family val="2"/>
      </rPr>
      <t>How will it be measured =</t>
    </r>
    <r>
      <rPr>
        <sz val="10"/>
        <rFont val="Arial"/>
        <family val="2"/>
      </rPr>
      <t xml:space="preserve"> Data from mobile devices evidencing time saved from reporting / working back to the station</t>
    </r>
  </si>
  <si>
    <r>
      <rPr>
        <b/>
        <sz val="10"/>
        <rFont val="Arial"/>
        <family val="2"/>
      </rPr>
      <t>Good =</t>
    </r>
    <r>
      <rPr>
        <sz val="10"/>
        <rFont val="Arial"/>
        <family val="2"/>
      </rPr>
      <t xml:space="preserve">  Increased police visibility, increased victim satisfaction and increased public confidence                                                                    </t>
    </r>
    <r>
      <rPr>
        <b/>
        <sz val="10"/>
        <rFont val="Arial"/>
        <family val="2"/>
      </rPr>
      <t>How will it be measured =</t>
    </r>
    <r>
      <rPr>
        <sz val="10"/>
        <rFont val="Arial"/>
        <family val="2"/>
      </rPr>
      <t xml:space="preserve"> Use of the mobile technology to assess time spent by officers outside the station.</t>
    </r>
  </si>
  <si>
    <r>
      <t xml:space="preserve">OPCC: </t>
    </r>
    <r>
      <rPr>
        <sz val="10"/>
        <rFont val="Arial"/>
        <family val="2"/>
      </rPr>
      <t>PCC attendance at Place Partnership meetings. Ongoing briefings / updates to the PCC on the sale of leek Wotton and the refurbishment / move to Neville House.</t>
    </r>
  </si>
  <si>
    <t>OPCC: Scrutiny of action plan via AGG. Hold the CC to account for performance. Direct communication with Head of Unit when complaints are received by the OPCC. Actions to improve performance include flattening out their demand, sending out renewal information earlier in the process and adopting some streamlined business processes identified in the commissioning review  that will assist the force in reducing this 2 week gap between them and other forces and increase the percentage of issues before expiry.  PCC to meet BASC and ACC Blakeman. National issue</t>
  </si>
  <si>
    <t xml:space="preserve">Good = Positive outcomes from the additionality                                                                                     How will it be measured = Performance framework to be developed for the new structure of Devonport for 2016-18. Framework to report on outcomes and VFM. </t>
  </si>
  <si>
    <t xml:space="preserve">1st April 2017 commencing new contract with WCC and  Refuge </t>
  </si>
  <si>
    <r>
      <rPr>
        <b/>
        <sz val="10"/>
        <rFont val="Arial"/>
        <family val="2"/>
      </rPr>
      <t xml:space="preserve">Good =  </t>
    </r>
    <r>
      <rPr>
        <sz val="10"/>
        <rFont val="Arial"/>
        <family val="2"/>
      </rPr>
      <t xml:space="preserve">Maintain or increase the level of support offered to victims and survivors (ISVAs / IDVAs); improved victim confidence and satisfaction;    </t>
    </r>
    <r>
      <rPr>
        <b/>
        <sz val="10"/>
        <rFont val="Arial"/>
        <family val="2"/>
      </rPr>
      <t xml:space="preserve">                                                      How will it be measured =</t>
    </r>
    <r>
      <rPr>
        <sz val="10"/>
        <rFont val="Arial"/>
        <family val="2"/>
      </rPr>
      <t xml:space="preserve">Vulnerability Strategic Board need to develop performance measures; Victim Support will monitor volume of crimes marked with vulnerability flags; PCC will participate in performance review meetings with Refuge and WCC; PCC will hold quarterly performance meetings with grant recipients engaging with victims of sexual violence. </t>
    </r>
  </si>
  <si>
    <t>See more victims and survivors accessing
appropriate support services. Encourage increased reporting of offences which
cause the greatest harm, such as rape, serious
sexual offences, child sexual exploitation,
female genital mutilation and domestic abuse.</t>
  </si>
  <si>
    <t>Police, Victim Support, Safeline, ROSA, CRASAC, SARC</t>
  </si>
  <si>
    <r>
      <rPr>
        <b/>
        <sz val="10"/>
        <rFont val="Arial"/>
        <family val="2"/>
      </rPr>
      <t>Rape &amp; Serious Sexual Offences:</t>
    </r>
    <r>
      <rPr>
        <sz val="10"/>
        <rFont val="Arial"/>
        <family val="2"/>
      </rPr>
      <t xml:space="preserve"> PCC to scrutinise levels of reporting to the police. PCC to hold CC to account for outcomes of reported crimes and to monitor conviction rates via the LCJB and give credence to the HMIC Rape Monitoring annual report.</t>
    </r>
  </si>
  <si>
    <r>
      <rPr>
        <b/>
        <sz val="10"/>
        <rFont val="Arial"/>
        <family val="2"/>
      </rPr>
      <t xml:space="preserve">Good = </t>
    </r>
    <r>
      <rPr>
        <sz val="10"/>
        <rFont val="Arial"/>
        <family val="2"/>
      </rPr>
      <t xml:space="preserve">Victims and Survivors have confidence to report crimes (current and historic) to statutory agencies or if they chose not to formally report receive support from other agencies. Victim satisfaction is high for those who report.  </t>
    </r>
    <r>
      <rPr>
        <b/>
        <sz val="10"/>
        <rFont val="Arial"/>
        <family val="2"/>
      </rPr>
      <t xml:space="preserve">                                                                                             How will it be measured =</t>
    </r>
    <r>
      <rPr>
        <sz val="10"/>
        <rFont val="Arial"/>
        <family val="2"/>
      </rPr>
      <t xml:space="preserve"> Measuring reports of rape and serious sexual offences both historical and current. Results of Home Office mandated Rape / DA victim satisfaction survey. Give credence to the HMIC Rape Monitoring report.</t>
    </r>
  </si>
  <si>
    <r>
      <rPr>
        <b/>
        <sz val="10"/>
        <rFont val="Arial"/>
        <family val="2"/>
      </rPr>
      <t>Domestic Abuse:</t>
    </r>
    <r>
      <rPr>
        <sz val="10"/>
        <rFont val="Arial"/>
        <family val="2"/>
      </rPr>
      <t xml:space="preserve"> PCC to scrutinise levels of reporting to the police. PCC to hold CC to account for outcomes of reported crimes and to monitor conviction rates.</t>
    </r>
  </si>
  <si>
    <t>Warwickshire Police, Refuge, Victim Support</t>
  </si>
  <si>
    <r>
      <rPr>
        <b/>
        <sz val="10"/>
        <rFont val="Arial"/>
        <family val="2"/>
      </rPr>
      <t>Good =</t>
    </r>
    <r>
      <rPr>
        <sz val="10"/>
        <rFont val="Arial"/>
        <family val="2"/>
      </rPr>
      <t xml:space="preserve"> Firstly need to understand the scale and risks (problem profile)                                                                          </t>
    </r>
    <r>
      <rPr>
        <b/>
        <sz val="10"/>
        <rFont val="Arial"/>
        <family val="2"/>
      </rPr>
      <t>How will it be measured =</t>
    </r>
    <r>
      <rPr>
        <sz val="10"/>
        <rFont val="Arial"/>
        <family val="2"/>
      </rPr>
      <t xml:space="preserve"> Baseline data and problem profile required. </t>
    </r>
  </si>
  <si>
    <r>
      <rPr>
        <b/>
        <sz val="10"/>
        <rFont val="Arial"/>
        <family val="2"/>
      </rPr>
      <t xml:space="preserve">Good =   </t>
    </r>
    <r>
      <rPr>
        <sz val="10"/>
        <rFont val="Arial"/>
        <family val="2"/>
      </rPr>
      <t xml:space="preserve">Increased awareness of CSE. Support / interventions provided to victims of CSE.  </t>
    </r>
    <r>
      <rPr>
        <b/>
        <sz val="10"/>
        <rFont val="Arial"/>
        <family val="2"/>
      </rPr>
      <t xml:space="preserve">                                                                                                                                                                                                                          How will it be measured</t>
    </r>
    <r>
      <rPr>
        <sz val="10"/>
        <rFont val="Arial"/>
        <family val="2"/>
      </rPr>
      <t xml:space="preserve"> = Regular review of problem profile. Use of CSE marker. Via the Barnardos grant updates (see grant tab)</t>
    </r>
  </si>
  <si>
    <r>
      <rPr>
        <b/>
        <sz val="10"/>
        <rFont val="Arial"/>
        <family val="2"/>
      </rPr>
      <t>Good =</t>
    </r>
    <r>
      <rPr>
        <sz val="10"/>
        <rFont val="Arial"/>
        <family val="2"/>
      </rPr>
      <t xml:space="preserve"> Utilising full capability and capacity of Refuge IMPACT performance management system.                                                                               </t>
    </r>
    <r>
      <rPr>
        <b/>
        <sz val="10"/>
        <rFont val="Arial"/>
        <family val="2"/>
      </rPr>
      <t xml:space="preserve">How will it be measured = </t>
    </r>
    <r>
      <rPr>
        <sz val="10"/>
        <rFont val="Arial"/>
        <family val="2"/>
      </rPr>
      <t>Via the Victim Support contract to understand victim satisfaction. Findings from the Alliance DA satisfaction surveys.  Via the Barnardos grant updates (see grant tab)</t>
    </r>
  </si>
  <si>
    <r>
      <rPr>
        <b/>
        <sz val="10"/>
        <rFont val="Arial"/>
        <family val="2"/>
      </rPr>
      <t>OPCC:</t>
    </r>
    <r>
      <rPr>
        <sz val="10"/>
        <rFont val="Arial"/>
        <family val="2"/>
      </rPr>
      <t xml:space="preserve"> Monitor WCC VAWG Delivery Plan and ask questions of the Board if deemed necessary. OPCC are a co-commissioner of the DA support service (Refuge)</t>
    </r>
  </si>
  <si>
    <r>
      <rPr>
        <b/>
        <sz val="10"/>
        <color theme="1"/>
        <rFont val="Arial"/>
        <family val="2"/>
      </rPr>
      <t>Good =</t>
    </r>
    <r>
      <rPr>
        <sz val="10"/>
        <color theme="1"/>
        <rFont val="Arial"/>
        <family val="2"/>
      </rPr>
      <t xml:space="preserve"> OPCC to establish firstly what is being delivered by the strategy.                                                                                                            </t>
    </r>
    <r>
      <rPr>
        <b/>
        <sz val="10"/>
        <color theme="1"/>
        <rFont val="Arial"/>
        <family val="2"/>
      </rPr>
      <t>How will it be measured</t>
    </r>
    <r>
      <rPr>
        <sz val="10"/>
        <color theme="1"/>
        <rFont val="Arial"/>
        <family val="2"/>
      </rPr>
      <t xml:space="preserve"> =</t>
    </r>
  </si>
  <si>
    <t xml:space="preserve">Overview in the summer 2017. Initial evaluation in July 2017 then annual group evaluation </t>
  </si>
  <si>
    <r>
      <rPr>
        <b/>
        <sz val="10"/>
        <rFont val="Arial"/>
        <family val="2"/>
      </rPr>
      <t>CSE:</t>
    </r>
    <r>
      <rPr>
        <sz val="10"/>
        <rFont val="Arial"/>
        <family val="2"/>
      </rPr>
      <t xml:space="preserve"> Raise awareness of CSE. Via PCC funding provide support and interventions  to victims of CSE and training to parents / professionals to raise awareness. </t>
    </r>
  </si>
  <si>
    <r>
      <rPr>
        <b/>
        <sz val="10"/>
        <rFont val="Arial"/>
        <family val="2"/>
      </rPr>
      <t>Modern Slavery / Human Trafficking</t>
    </r>
    <r>
      <rPr>
        <sz val="10"/>
        <rFont val="Arial"/>
        <family val="2"/>
      </rPr>
      <t xml:space="preserve">: OPCC recognise that there is a lack of internal knowledge on the true scale of the issue. PCC to hold CC to account to establish what intelligence the force have on the issue, understand scale of the problem and establish what action is being taken to tackle the problem. Baseline data required. </t>
    </r>
  </si>
  <si>
    <r>
      <rPr>
        <b/>
        <sz val="10"/>
        <rFont val="Arial"/>
        <family val="2"/>
      </rPr>
      <t>Forced marriage and Honour based violence:</t>
    </r>
    <r>
      <rPr>
        <sz val="10"/>
        <rFont val="Arial"/>
        <family val="2"/>
      </rPr>
      <t xml:space="preserve"> OPCC recognise that there is a lack of internal knowledge on the true scale of the issue. PCC to hold CC to account to establish what intelligence the force have on the issue, understand scale of the problem and establish what action is being taken to tackle the problem. Baseline data required.  </t>
    </r>
  </si>
  <si>
    <r>
      <rPr>
        <b/>
        <sz val="10"/>
        <rFont val="Arial"/>
        <family val="2"/>
      </rPr>
      <t>Female Genital Mutilation:</t>
    </r>
    <r>
      <rPr>
        <sz val="10"/>
        <rFont val="Arial"/>
        <family val="2"/>
      </rPr>
      <t xml:space="preserve"> OPCC recognise that there is a lack of internal knowledge on the true scale of the issue. PCC to hold CC to account to establish what intelligence the force have on the issue, understand scale of the problem and establish what action is being taken to tackle the problem. Baseline data required. </t>
    </r>
  </si>
  <si>
    <t xml:space="preserve">OPCC: Engage with WCC Road Safety Team, Alliance Safer Roads Partnership and making of appropriate grants in relation to road safety activity. Warwickshire experience 50% of  the number of KSIs for the whole Alliance. OPCC to seek assurance that Warwickshire receive 50% of prevention activity. PCC to ask CC for a briefing on this matter and if still concerned PCC to formally hold CC to account. Warwickshire residents have identified that speeding is an issue for them therefore OPCC needs to establish where best support is placed? </t>
  </si>
  <si>
    <r>
      <rPr>
        <b/>
        <sz val="10"/>
        <rFont val="Arial"/>
        <family val="2"/>
      </rPr>
      <t>Good =</t>
    </r>
    <r>
      <rPr>
        <sz val="10"/>
        <rFont val="Arial"/>
        <family val="2"/>
      </rPr>
      <t xml:space="preserve"> Partnership identification, agreement and action against Serious and Organised Crime Groups. Warwickshire Police LRO's rate members input as essential to managing the threat of their SOCG
</t>
    </r>
    <r>
      <rPr>
        <b/>
        <sz val="10"/>
        <rFont val="Arial"/>
        <family val="2"/>
      </rPr>
      <t>How will it be measured =</t>
    </r>
    <r>
      <rPr>
        <sz val="10"/>
        <rFont val="Arial"/>
        <family val="2"/>
      </rPr>
      <t xml:space="preserve"> Management of crime groups threat and disruptions scores.
Annually members rate SOCJAG as contributing  to A safer, more secure Warwickshire.
</t>
    </r>
  </si>
  <si>
    <t xml:space="preserve">OPCC, Key stakeholders </t>
  </si>
  <si>
    <t>OPCC: OPCC representation and attendance at key partnership meetings</t>
  </si>
  <si>
    <r>
      <rPr>
        <b/>
        <sz val="10"/>
        <rFont val="Arial"/>
        <family val="2"/>
      </rPr>
      <t>Good =</t>
    </r>
    <r>
      <rPr>
        <sz val="10"/>
        <rFont val="Arial"/>
        <family val="2"/>
      </rPr>
      <t xml:space="preserve"> Reduction in KSIs. Warwickshire receives appropriate resources to prevent RTCs.                                                                                                                                                                                        </t>
    </r>
    <r>
      <rPr>
        <b/>
        <sz val="10"/>
        <rFont val="Arial"/>
        <family val="2"/>
      </rPr>
      <t>How will it be measured =</t>
    </r>
    <r>
      <rPr>
        <sz val="10"/>
        <rFont val="Arial"/>
        <family val="2"/>
      </rPr>
      <t xml:space="preserve">  via the force and WCC performance reports</t>
    </r>
  </si>
  <si>
    <t>Warwickshire Police, Mental Health Concordat partners</t>
  </si>
  <si>
    <t>First refugees to settle in November 2016?</t>
  </si>
  <si>
    <r>
      <rPr>
        <b/>
        <sz val="10"/>
        <rFont val="Arial"/>
        <family val="2"/>
      </rPr>
      <t>Good =</t>
    </r>
    <r>
      <rPr>
        <sz val="10"/>
        <rFont val="Arial"/>
        <family val="2"/>
      </rPr>
      <t xml:space="preserve"> s.136 MHA detainees diverted away from custody.  Children and young people not detained in custody.                                                                                                                               </t>
    </r>
    <r>
      <rPr>
        <b/>
        <sz val="10"/>
        <rFont val="Arial"/>
        <family val="2"/>
      </rPr>
      <t xml:space="preserve">How will it be measured = </t>
    </r>
    <r>
      <rPr>
        <sz val="10"/>
        <rFont val="Arial"/>
        <family val="2"/>
      </rPr>
      <t>Custody data</t>
    </r>
  </si>
  <si>
    <t>OPCC, CSPs, WCC, Warwickshire Police, G4S, Voluntary and third sector support services</t>
  </si>
  <si>
    <r>
      <rPr>
        <b/>
        <sz val="10"/>
        <rFont val="Arial"/>
        <family val="2"/>
      </rPr>
      <t>Good =</t>
    </r>
    <r>
      <rPr>
        <sz val="10"/>
        <rFont val="Arial"/>
        <family val="2"/>
      </rPr>
      <t xml:space="preserve"> Public empowered to take personal and community crime prevention steps. Increased public confidence to report crime.  Communities informed of action taken                                                                       </t>
    </r>
    <r>
      <rPr>
        <b/>
        <sz val="10"/>
        <rFont val="Arial"/>
        <family val="2"/>
      </rPr>
      <t>How will it be measured =</t>
    </r>
    <r>
      <rPr>
        <sz val="10"/>
        <rFont val="Arial"/>
        <family val="2"/>
      </rPr>
      <t xml:space="preserve"> Data from co-ordinators.  
- Number of reports received by the police and feedback from co-ordinators.
- Rural Watch messages and CMS watch message Warks and Alliance
- Number of visits to vulnerable victims and action taken  
- Percentage of residents who feel safer as a direct result of the visit and/ or information/ advice provided.  
- Annual survey.</t>
    </r>
  </si>
  <si>
    <r>
      <rPr>
        <b/>
        <sz val="10"/>
        <rFont val="Arial"/>
        <family val="2"/>
      </rPr>
      <t>Good =</t>
    </r>
    <r>
      <rPr>
        <sz val="10"/>
        <rFont val="Arial"/>
        <family val="2"/>
      </rPr>
      <t xml:space="preserve"> Low no. of cases deemed inappropriately disposed of. Effective follow up and feed back from Police where cases referred back.                                                                                                                                                                                                                             </t>
    </r>
    <r>
      <rPr>
        <b/>
        <sz val="10"/>
        <rFont val="Arial"/>
        <family val="2"/>
      </rPr>
      <t>How will it be measured =</t>
    </r>
    <r>
      <rPr>
        <sz val="10"/>
        <rFont val="Arial"/>
        <family val="2"/>
      </rPr>
      <t xml:space="preserve"> Reporting at the Out of Court scrutiny panel. </t>
    </r>
  </si>
  <si>
    <t>OPCC: PCC to engage with young people via a variety of forums / events (see engagement tab). OPCC representation at the Safe Education Partnership meetings. PCC funding of diversionary activities (see grant tab)</t>
  </si>
  <si>
    <t xml:space="preserve">Improved force performance.   </t>
  </si>
  <si>
    <t>Appropriate and proportionate police and OPCC response to issues and threats.</t>
  </si>
  <si>
    <t>PCC to hold CC to account at weekly meeting</t>
  </si>
  <si>
    <t>PCC to scrutinise force performance and challenge where appropriate at the monthly performance meeting.</t>
  </si>
  <si>
    <t xml:space="preserve">PCC to scrutinise Money Matters report at monthly PCC / CC finance meeting. </t>
  </si>
  <si>
    <t>Strong health of the organisation</t>
  </si>
  <si>
    <t xml:space="preserve">PCC to scrutinise the Enabling Services report at Quarterly PCC / CC meeting. </t>
  </si>
  <si>
    <t>PCC to discuss relevant issues and threats at the weekly PCC / CC meeting</t>
  </si>
  <si>
    <t xml:space="preserve">PCC / CC / NH / DCC / Regional PROs </t>
  </si>
  <si>
    <t xml:space="preserve">I will develop a programme of assurance enabling me to scrutinise and challenge the Chief Constable on Alliance business areas with greater rigour. </t>
  </si>
  <si>
    <t xml:space="preserve"> I will work with the force to design and develop a performance framework. The framework will enable scrutiny of force performance, performance against this plan and allow me to assess success.</t>
  </si>
  <si>
    <t>Monthly at Alliance Governance Group (subject to West Mercia PCC approval) or monthly at weekly PCC / CC meeting</t>
  </si>
  <si>
    <r>
      <rPr>
        <b/>
        <sz val="10"/>
        <rFont val="Arial"/>
        <family val="2"/>
      </rPr>
      <t>Good =</t>
    </r>
    <r>
      <rPr>
        <sz val="10"/>
        <rFont val="Arial"/>
        <family val="2"/>
      </rPr>
      <t xml:space="preserve"> Objectives of the P&amp;C plan delivered.</t>
    </r>
  </si>
  <si>
    <r>
      <rPr>
        <b/>
        <sz val="10"/>
        <rFont val="Arial"/>
        <family val="2"/>
      </rPr>
      <t>Good =</t>
    </r>
    <r>
      <rPr>
        <sz val="10"/>
        <rFont val="Arial"/>
        <family val="2"/>
      </rPr>
      <t xml:space="preserve"> Improved force performance</t>
    </r>
  </si>
  <si>
    <r>
      <rPr>
        <b/>
        <sz val="10"/>
        <rFont val="Arial"/>
        <family val="2"/>
      </rPr>
      <t>Good =</t>
    </r>
    <r>
      <rPr>
        <sz val="10"/>
        <rFont val="Arial"/>
        <family val="2"/>
      </rPr>
      <t xml:space="preserve"> Improved financial efficiencies. </t>
    </r>
  </si>
  <si>
    <r>
      <rPr>
        <b/>
        <sz val="10"/>
        <rFont val="Arial"/>
        <family val="2"/>
      </rPr>
      <t>Good =</t>
    </r>
    <r>
      <rPr>
        <sz val="10"/>
        <rFont val="Arial"/>
        <family val="2"/>
      </rPr>
      <t xml:space="preserve"> Warwickshire is a safe place to live, work and visit.</t>
    </r>
  </si>
  <si>
    <r>
      <rPr>
        <b/>
        <sz val="10"/>
        <rFont val="Arial"/>
        <family val="2"/>
      </rPr>
      <t>Good =</t>
    </r>
    <r>
      <rPr>
        <sz val="10"/>
        <rFont val="Arial"/>
        <family val="2"/>
      </rPr>
      <t xml:space="preserve"> Strong collaboration and governance arrangements in place. </t>
    </r>
  </si>
  <si>
    <t xml:space="preserve">Ensure the public receive high quality, value for money policing within the available resources of the Alliance. </t>
  </si>
  <si>
    <t xml:space="preserve">Strong governance arrangements in relation to national and regional collaboration. </t>
  </si>
  <si>
    <t xml:space="preserve">PCC to discuss regional and national collaboration and governance arrangements  and  at a quarterly PCC / CC with the support of the two regional policy officers. </t>
  </si>
  <si>
    <r>
      <rPr>
        <b/>
        <sz val="10"/>
        <rFont val="Arial"/>
        <family val="2"/>
      </rPr>
      <t>Good =</t>
    </r>
    <r>
      <rPr>
        <sz val="10"/>
        <rFont val="Arial"/>
        <family val="2"/>
      </rPr>
      <t xml:space="preserve"> Healthy organisation</t>
    </r>
  </si>
  <si>
    <t>Strengthening and deepening the Alliance further.</t>
  </si>
  <si>
    <r>
      <rPr>
        <b/>
        <sz val="10"/>
        <rFont val="Arial"/>
        <family val="2"/>
      </rPr>
      <t>Good =</t>
    </r>
    <r>
      <rPr>
        <sz val="10"/>
        <rFont val="Arial"/>
        <family val="2"/>
      </rPr>
      <t xml:space="preserve"> Strong Alliance assurance programme in place.</t>
    </r>
  </si>
  <si>
    <r>
      <rPr>
        <b/>
        <sz val="10"/>
        <rFont val="Arial"/>
        <family val="2"/>
      </rPr>
      <t>Good =</t>
    </r>
    <r>
      <rPr>
        <sz val="10"/>
        <rFont val="Arial"/>
        <family val="2"/>
      </rPr>
      <t xml:space="preserve"> Performance framework in place</t>
    </r>
  </si>
  <si>
    <t>OPCC / West Mercia OPCC / Alliance (SSI)</t>
  </si>
  <si>
    <t>Work to commence in December 2016</t>
  </si>
  <si>
    <t>Developing  a rigorous performance framework</t>
  </si>
  <si>
    <t>Have a clear and a rigorous performance framework in place</t>
  </si>
  <si>
    <t>OPCC to work in partnership with West Mercia OPCC and the Alliance to  develop a performance framework</t>
  </si>
  <si>
    <t>Work to review current performance report in light of new Police and Crime Plan to commence  in December 2016</t>
  </si>
  <si>
    <t>Work with SSI to ensure the reports are meaningful, containing both quantative and qualitative information</t>
  </si>
  <si>
    <t xml:space="preserve">The objectives set within his PDR, primarily delivering the P&amp;C Plan. </t>
  </si>
  <si>
    <t>Deliver the P&amp;C plan</t>
  </si>
  <si>
    <t>PCC / CC</t>
  </si>
  <si>
    <t xml:space="preserve">PCC to undertake an annual appraisal with CC and set PDR objectives. </t>
  </si>
  <si>
    <r>
      <rPr>
        <b/>
        <sz val="10"/>
        <rFont val="Arial"/>
        <family val="2"/>
      </rPr>
      <t>Good</t>
    </r>
    <r>
      <rPr>
        <sz val="10"/>
        <rFont val="Arial"/>
        <family val="2"/>
      </rPr>
      <t xml:space="preserve"> = Public facing document which will enable the PCC to hold the CC to account with the view to improve force performance.</t>
    </r>
  </si>
  <si>
    <t>To
ensure transparency I will publish on my website
details of the Chief Constable’s Term and Conditions
of appointment.</t>
  </si>
  <si>
    <r>
      <rPr>
        <b/>
        <sz val="10"/>
        <rFont val="Arial"/>
        <family val="2"/>
      </rPr>
      <t>Good =</t>
    </r>
    <r>
      <rPr>
        <sz val="10"/>
        <rFont val="Arial"/>
        <family val="2"/>
      </rPr>
      <t xml:space="preserve"> PDR objectives met</t>
    </r>
  </si>
  <si>
    <t>Be transparent.</t>
  </si>
  <si>
    <t>OPCC / NT</t>
  </si>
  <si>
    <t xml:space="preserve">Publish T&amp;Cs on OPCC website. </t>
  </si>
  <si>
    <t xml:space="preserve">  http://www.warwickshire-pcc.gov.uk/your-pcc/senior-staff-details-salary-allowances-register-of-interests/chief-constable-remuneration/</t>
  </si>
  <si>
    <r>
      <rPr>
        <b/>
        <sz val="10"/>
        <rFont val="Arial"/>
        <family val="2"/>
      </rPr>
      <t>Good</t>
    </r>
    <r>
      <rPr>
        <sz val="10"/>
        <rFont val="Arial"/>
        <family val="2"/>
      </rPr>
      <t xml:space="preserve"> = Transparency T&amp;Cs published</t>
    </r>
  </si>
  <si>
    <t>Publish salaries and expenses on OPCC website</t>
  </si>
  <si>
    <t>http://www.warwickshire-pcc.gov.uk/key-information/financial-information/pay-multiple-and-staff-salary-bands/     http://www.warwickshire-pcc.gov.uk/your-pcc/senior-staff-expense-claims/</t>
  </si>
  <si>
    <t xml:space="preserve">OPCCs / CCs / LH / </t>
  </si>
  <si>
    <t>Quarterly meetings</t>
  </si>
  <si>
    <t>The Joint Audit Committee in partnership with the OPCCs and West Mercia CC.</t>
  </si>
  <si>
    <t>PCC / NH / BP / P&amp;C Panel</t>
  </si>
  <si>
    <t>Good = Support and scrutiny by the P&amp;C panel</t>
  </si>
  <si>
    <r>
      <rPr>
        <b/>
        <sz val="10"/>
        <rFont val="Arial"/>
        <family val="2"/>
      </rPr>
      <t xml:space="preserve">Good = </t>
    </r>
    <r>
      <rPr>
        <sz val="10"/>
        <rFont val="Arial"/>
        <family val="2"/>
      </rPr>
      <t>Transparency Salaries and expenses published</t>
    </r>
  </si>
  <si>
    <t xml:space="preserve">Ensure there is independent consideration of internal and external audit reports of both of the Police and Crime Commissioners and the Chief Constables. </t>
  </si>
  <si>
    <t>Quarterly meetings of the Independent Joint Audit Committee</t>
  </si>
  <si>
    <r>
      <rPr>
        <b/>
        <sz val="10"/>
        <rFont val="Arial"/>
        <family val="2"/>
      </rPr>
      <t>Good =</t>
    </r>
    <r>
      <rPr>
        <sz val="10"/>
        <rFont val="Arial"/>
        <family val="2"/>
      </rPr>
      <t xml:space="preserve"> Strong independent audit function for the Alliance</t>
    </r>
  </si>
  <si>
    <t xml:space="preserve">PCC attendance at bi-monthly full panel meetings. PCC to consult with the Panel on his plans for policing, as well as the precept (the money collected from council tax for policing) and certain key appointments. OPCC representation at panel working groups. </t>
  </si>
  <si>
    <t>NH / LH / P&amp;C Panel</t>
  </si>
  <si>
    <t>Have an open and transparent working relationship with the Panel resulting in support and scrutiny of my work by the Panel.</t>
  </si>
  <si>
    <t xml:space="preserve">OPCC representation at panel working groups. </t>
  </si>
  <si>
    <t>NH / LH / PCC</t>
  </si>
  <si>
    <t>Publish Non-restricted decision notices on OPCC website.</t>
  </si>
  <si>
    <t>Ongoing - To be published when Decision Notices signed by PCC http://www.warwickshire-pcc.gov.uk/key-information/policies-procedures/decision-making/</t>
  </si>
  <si>
    <r>
      <rPr>
        <b/>
        <sz val="10"/>
        <rFont val="Arial"/>
        <family val="2"/>
      </rPr>
      <t>Good =</t>
    </r>
    <r>
      <rPr>
        <sz val="10"/>
        <rFont val="Arial"/>
        <family val="2"/>
      </rPr>
      <t xml:space="preserve"> Transparency Decision notices published</t>
    </r>
  </si>
  <si>
    <r>
      <rPr>
        <b/>
        <sz val="10"/>
        <rFont val="Arial"/>
        <family val="2"/>
      </rPr>
      <t>Good =</t>
    </r>
    <r>
      <rPr>
        <sz val="10"/>
        <rFont val="Arial"/>
        <family val="2"/>
      </rPr>
      <t xml:space="preserve"> Support and scrutiny by the P&amp;C panel</t>
    </r>
  </si>
  <si>
    <t>The full results are published annually each July with quarterly updates published in January, April, July and October.</t>
  </si>
  <si>
    <r>
      <rPr>
        <b/>
        <sz val="10"/>
        <color theme="1"/>
        <rFont val="Arial"/>
        <family val="2"/>
      </rPr>
      <t>Good =</t>
    </r>
    <r>
      <rPr>
        <sz val="10"/>
        <color theme="1"/>
        <rFont val="Arial"/>
        <family val="2"/>
      </rPr>
      <t xml:space="preserve"> Improved force performance</t>
    </r>
  </si>
  <si>
    <t>To accurately assess how Warwickshire Police is
performing I will be giving credence to the 
Crime Survey for England and Wales</t>
  </si>
  <si>
    <t>Scrutinise the 
Crime Survey for England and Wales</t>
  </si>
  <si>
    <t xml:space="preserve">Monitor force performance </t>
  </si>
  <si>
    <t>Warwickshire Police / OPCC / ONS Crime Survey for England and Wales</t>
  </si>
  <si>
    <t>Attendance at pre-inspection core group meetings, representation at any roundtable HMI briefings, attendance at HMIC hot debriefs, scrutiny of HMIC reports once published, formal response to Home Secretary on HMIC inspection reports, monitor action plans implemented to address HMIC recommendations, hold CC to account for any key issues identified by HMIC. Positive recognition of the force where findings justify it. That the force assesses any recommendations made by HMIC and implements recommendations if they deem them appropriate. Explanation from the force if they do not propose to implement recommendation(s).Additional scrutiny of inspection reports by the Joint Audit Committee.</t>
  </si>
  <si>
    <t>Warwickshire Police, HMIC, OPCC</t>
  </si>
  <si>
    <r>
      <rPr>
        <b/>
        <sz val="10"/>
        <rFont val="Arial"/>
        <family val="2"/>
      </rPr>
      <t>Good =</t>
    </r>
    <r>
      <rPr>
        <sz val="10"/>
        <rFont val="Arial"/>
        <family val="2"/>
      </rPr>
      <t xml:space="preserve"> At a minimum Warwickshire police being graded 'Good' in the inspection reports.                                                                              </t>
    </r>
    <r>
      <rPr>
        <b/>
        <sz val="10"/>
        <rFont val="Arial"/>
        <family val="2"/>
      </rPr>
      <t>How will it be measured =</t>
    </r>
    <r>
      <rPr>
        <sz val="10"/>
        <rFont val="Arial"/>
        <family val="2"/>
      </rPr>
      <t xml:space="preserve">   HMIC assessment</t>
    </r>
  </si>
  <si>
    <t>Ongoing inspection programme.</t>
  </si>
  <si>
    <t>Public consultation on the precept. PCC to consult with the Panel on his plans for the precept (the money collected from council tax for policing).</t>
  </si>
  <si>
    <r>
      <rPr>
        <b/>
        <sz val="10"/>
        <rFont val="Arial"/>
        <family val="2"/>
      </rPr>
      <t>Good =</t>
    </r>
    <r>
      <rPr>
        <sz val="10"/>
        <rFont val="Arial"/>
        <family val="2"/>
      </rPr>
      <t xml:space="preserve"> Precept agreed by P&amp;C Panel</t>
    </r>
  </si>
  <si>
    <t>Measures of success:</t>
  </si>
  <si>
    <t>OPCC: To organise, administer, attend, influence and monitor the Warwickshire multiagency SOCJAG. OPCC to establish if police / partners are finding the meetings productive. HMIC have identified Warwickshire as best practice. Need to ensure continued activity. Evaluation of group / meeting to be completed. Regional PRO linked in.</t>
  </si>
  <si>
    <r>
      <rPr>
        <b/>
        <sz val="10"/>
        <rFont val="Arial"/>
        <family val="2"/>
      </rPr>
      <t>OPCC:</t>
    </r>
    <r>
      <rPr>
        <sz val="10"/>
        <rFont val="Arial"/>
        <family val="2"/>
      </rPr>
      <t xml:space="preserve"> Scrutiny of CDI data and to challenge the force where appropriate. Give credence to HMIC findings. TIE to look into.</t>
    </r>
  </si>
  <si>
    <r>
      <rPr>
        <b/>
        <sz val="10"/>
        <rFont val="Arial"/>
        <family val="2"/>
      </rPr>
      <t>OPCC:</t>
    </r>
    <r>
      <rPr>
        <sz val="10"/>
        <rFont val="Arial"/>
        <family val="2"/>
      </rPr>
      <t xml:space="preserve"> Scrutiny of 101 and 999 calls performance data. Work with the force to identify alternative methods of communication. Establish who leads on alternative methods on contact?</t>
    </r>
  </si>
  <si>
    <t>OPCC: Needs assessment required. By full engagement with Alliance Vulnerability Strategic Programme Board and ensuring all crimes suffered by vulnerable victims have enhanced service in accordance with Victims Code. Ensuring full performance measurement engagement with co-commissioned county service for victims of domestic abuse. (Provided by Refuge from 1.4.2017). Ensuring all recipients of PCC grants who support victims of sexual violence provide effective, efficient and timely grant updates. Going forward a specific OPCC policy and research officer will have responsibility for vulnerability related issues.</t>
  </si>
  <si>
    <r>
      <rPr>
        <b/>
        <sz val="10"/>
        <rFont val="Arial"/>
        <family val="2"/>
      </rPr>
      <t>Good =</t>
    </r>
    <r>
      <rPr>
        <sz val="10"/>
        <rFont val="Arial"/>
        <family val="2"/>
      </rPr>
      <t xml:space="preserve"> People do things differently because of our suggestions. Partners value the input and contribution from the PCC and OPCC.   Partnership plans evidence, document and contribute the Police and Crime plan priorities.                                </t>
    </r>
    <r>
      <rPr>
        <b/>
        <sz val="10"/>
        <rFont val="Arial"/>
        <family val="2"/>
      </rPr>
      <t>How will it be measured =</t>
    </r>
    <r>
      <rPr>
        <sz val="10"/>
        <rFont val="Arial"/>
        <family val="2"/>
      </rPr>
      <t xml:space="preserve"> Annual partnership / stakeholder questionnaire regarding effectiveness.
</t>
    </r>
  </si>
  <si>
    <r>
      <rPr>
        <b/>
        <sz val="10"/>
        <rFont val="Arial"/>
        <family val="2"/>
      </rPr>
      <t xml:space="preserve">Good =  </t>
    </r>
    <r>
      <rPr>
        <sz val="10"/>
        <rFont val="Arial"/>
        <family val="2"/>
      </rPr>
      <t xml:space="preserve">To be established once understanding of the facility is fully understood. </t>
    </r>
    <r>
      <rPr>
        <b/>
        <sz val="10"/>
        <rFont val="Arial"/>
        <family val="2"/>
      </rPr>
      <t xml:space="preserve">                                                                                                      How will it be measured =</t>
    </r>
    <r>
      <rPr>
        <sz val="10"/>
        <rFont val="Arial"/>
        <family val="2"/>
      </rPr>
      <t xml:space="preserve">                                                                  More detail required from Athena Programme Team</t>
    </r>
  </si>
  <si>
    <t>Warwickshire Police / ROCU / Regional partner forces / Regional OPCCs</t>
  </si>
  <si>
    <t xml:space="preserve">April 2017 planned GO LIVE with the gateway and local service arrangements, Jan to Mar transition period. </t>
  </si>
  <si>
    <t>Continuous improvement towards compliance with the Code
of Practice for Victims of Crime and Ministry of Justice Witness Charter.</t>
  </si>
  <si>
    <t>Improve &amp; embed compliance with the Code of Practice for
Victims of Crime and Ministry of Justice Witness Charter.</t>
  </si>
  <si>
    <t>All CJS partners mentioned in the VCoP will have responsibility (especially police who have the most measures)</t>
  </si>
  <si>
    <r>
      <rPr>
        <b/>
        <sz val="10"/>
        <rFont val="Arial"/>
        <family val="2"/>
      </rPr>
      <t>Good</t>
    </r>
    <r>
      <rPr>
        <sz val="10"/>
        <rFont val="Arial"/>
        <family val="2"/>
      </rPr>
      <t xml:space="preserve"> = Improved satisfaction for Victims and Witnesses who report/experience crime. Improved multi-agency compliance with Victim Code and Witness charter.                                                                                                                       </t>
    </r>
    <r>
      <rPr>
        <b/>
        <sz val="10"/>
        <rFont val="Arial"/>
        <family val="2"/>
      </rPr>
      <t>How will it be measured</t>
    </r>
    <r>
      <rPr>
        <sz val="10"/>
        <rFont val="Arial"/>
        <family val="2"/>
      </rPr>
      <t xml:space="preserve"> = Development of realistic performance measures in relation to Code and Charter</t>
    </r>
  </si>
  <si>
    <t>Ensuring that those detained in custody are treated in accordance with PACE. Responding to any concerns raised by the Independent Custody Visitors.</t>
  </si>
  <si>
    <t>Maintain an effective Independent Custody Visitor
scheme which provides reassurance to the general public that those
detained in custody are treated in accordance with PACE.</t>
  </si>
  <si>
    <r>
      <rPr>
        <b/>
        <sz val="10"/>
        <rFont val="Arial"/>
        <family val="2"/>
      </rPr>
      <t xml:space="preserve">Good =  </t>
    </r>
    <r>
      <rPr>
        <sz val="10"/>
        <rFont val="Arial"/>
        <family val="2"/>
      </rPr>
      <t xml:space="preserve">An active channel panel which receives referrals. </t>
    </r>
    <r>
      <rPr>
        <b/>
        <sz val="10"/>
        <rFont val="Arial"/>
        <family val="2"/>
      </rPr>
      <t xml:space="preserve">                                                                                                                                                                                                                    How will it be measured =</t>
    </r>
    <r>
      <rPr>
        <sz val="10"/>
        <rFont val="Arial"/>
        <family val="2"/>
      </rPr>
      <t xml:space="preserve"> No. of WRAP training sessions delivered. No. of publicity activities. Delivery against the Prevent Action plan key deliverables.</t>
    </r>
  </si>
  <si>
    <r>
      <rPr>
        <b/>
        <sz val="10"/>
        <rFont val="Arial"/>
        <family val="2"/>
      </rPr>
      <t>OPCC:</t>
    </r>
    <r>
      <rPr>
        <sz val="10"/>
        <rFont val="Arial"/>
        <family val="2"/>
      </rPr>
      <t xml:space="preserve"> Attend, monitor and influence the Drug and Alcohol Management Group and IOM meeting where the implementation plans and performance are reviewed. Scrutinise the PCC quarterly update reports and challenge where appropriate. </t>
    </r>
  </si>
  <si>
    <r>
      <rPr>
        <b/>
        <sz val="10"/>
        <rFont val="Arial"/>
        <family val="2"/>
      </rPr>
      <t>Good =</t>
    </r>
    <r>
      <rPr>
        <sz val="10"/>
        <rFont val="Arial"/>
        <family val="2"/>
      </rPr>
      <t xml:space="preserve"> Effective management of IOM nominal and a reduction in the no. of offences this group is committing.                                     </t>
    </r>
    <r>
      <rPr>
        <b/>
        <sz val="10"/>
        <rFont val="Arial"/>
        <family val="2"/>
      </rPr>
      <t>How will it be measured =</t>
    </r>
    <r>
      <rPr>
        <sz val="10"/>
        <rFont val="Arial"/>
        <family val="2"/>
      </rPr>
      <t xml:space="preserve"> Via performance data presented at the IOM steering group meetings and data from Idiom</t>
    </r>
  </si>
  <si>
    <t xml:space="preserve">Good = PCCs being able to effectively scrutinise and support collaborative entities in a manner that allows them to feel assured that all parties are fulfilling their duties as required by the SPR.                                                           How will it be measured = by the number of actions and recommendations (made through governance structures such as the Regional Governance Group) that are acted upon in agreed time frames by all stakeholders involved. Development of performance measures to allow PCCs to hold regional collaborations to account. </t>
  </si>
  <si>
    <t>OPCC: Continue to engage with the Police through the mental health Concordat meeting and Strategic Custody Users Group. Triage Pilot scheme in OCC starts on 15/12/2016 across Warwickshire and Worcestershire. Service will be staffed by a mental health professional. OPCC to monitor progress.</t>
  </si>
  <si>
    <t>To ensure that the Force fulfils its responsibilities to equality and diversity.</t>
  </si>
  <si>
    <r>
      <rPr>
        <b/>
        <sz val="10"/>
        <color theme="1"/>
        <rFont val="Arial"/>
        <family val="2"/>
      </rPr>
      <t>Good =</t>
    </r>
    <r>
      <rPr>
        <sz val="10"/>
        <color theme="1"/>
        <rFont val="Arial"/>
        <family val="2"/>
      </rPr>
      <t xml:space="preserve"> Increase in the number of positive outcomes following a stop and search.  Reduction in number of complaints made in relation to stop and search. Reduction in disproportionality of stop and searches.                                                                   </t>
    </r>
    <r>
      <rPr>
        <b/>
        <sz val="10"/>
        <color theme="1"/>
        <rFont val="Arial"/>
        <family val="2"/>
      </rPr>
      <t>How will it be measured =</t>
    </r>
    <r>
      <rPr>
        <sz val="10"/>
        <color theme="1"/>
        <rFont val="Arial"/>
        <family val="2"/>
      </rPr>
      <t xml:space="preserve"> Monitor number of stop and searches taking place.     Force staying on the Best Use of Stop and Search scheme (or new equivalent scheme).      Monitor ethnicity of those stopped and searched and related outcomes for diverse groups.                                                                                                   </t>
    </r>
  </si>
  <si>
    <r>
      <rPr>
        <b/>
        <sz val="10"/>
        <rFont val="Arial"/>
        <family val="2"/>
      </rPr>
      <t>Good =</t>
    </r>
    <r>
      <rPr>
        <sz val="10"/>
        <rFont val="Arial"/>
        <family val="2"/>
      </rPr>
      <t xml:space="preserve"> Increase in number of reported hate crimes to police and partner agencies.  Increased victim satisfaction rates for those reporting to the police.  Actions from the Hate Crime Action Plan being delivered.                                                                                                                                                                                                  </t>
    </r>
    <r>
      <rPr>
        <b/>
        <sz val="10"/>
        <rFont val="Arial"/>
        <family val="2"/>
      </rPr>
      <t>How will it be measured =</t>
    </r>
    <r>
      <rPr>
        <sz val="10"/>
        <rFont val="Arial"/>
        <family val="2"/>
      </rPr>
      <t xml:space="preserve"> Via force performance report. By the actions completed in Hate Crime Action Plan.  Number of quarterly meetings attended and outcomes from these meetings.</t>
    </r>
  </si>
  <si>
    <r>
      <rPr>
        <b/>
        <sz val="10"/>
        <color theme="1"/>
        <rFont val="Arial"/>
        <family val="2"/>
      </rPr>
      <t>Good =</t>
    </r>
    <r>
      <rPr>
        <sz val="10"/>
        <color theme="1"/>
        <rFont val="Arial"/>
        <family val="2"/>
      </rPr>
      <t xml:space="preserve"> The workforce is representative of the demographic make up of Warwickshire. The Force has clear policies in place to encourage recruitment and retention from diverse groups.                       </t>
    </r>
    <r>
      <rPr>
        <b/>
        <sz val="10"/>
        <color theme="1"/>
        <rFont val="Arial"/>
        <family val="2"/>
      </rPr>
      <t xml:space="preserve">How will it be measured = </t>
    </r>
    <r>
      <rPr>
        <sz val="10"/>
        <color theme="1"/>
        <rFont val="Arial"/>
        <family val="2"/>
      </rPr>
      <t>Demographic establishment data.</t>
    </r>
  </si>
  <si>
    <r>
      <rPr>
        <b/>
        <sz val="10"/>
        <color theme="1"/>
        <rFont val="Arial"/>
        <family val="2"/>
      </rPr>
      <t>Good =</t>
    </r>
    <r>
      <rPr>
        <sz val="10"/>
        <color theme="1"/>
        <rFont val="Arial"/>
        <family val="2"/>
      </rPr>
      <t xml:space="preserve"> Increase in number of complaints recorded within timescales.  Increase in number of complaints resolved within timescales. Reduction in the number of IPCC appeals upheld.                      </t>
    </r>
    <r>
      <rPr>
        <b/>
        <sz val="10"/>
        <color theme="1"/>
        <rFont val="Arial"/>
        <family val="2"/>
      </rPr>
      <t xml:space="preserve">How will it be measured = </t>
    </r>
    <r>
      <rPr>
        <sz val="10"/>
        <color theme="1"/>
        <rFont val="Arial"/>
        <family val="2"/>
      </rPr>
      <t>Number of complaints and outcomes. Number of upheld appeals against non-recording.  Number of upheld appeals against complaint outcome.  Number of complaints referred to the IPCC.</t>
    </r>
  </si>
  <si>
    <t>Assurance that equality and diversity policies and practices are embedded in the Force and obligations are met.                                                                                 Independent oversight of equality and diversity through IAGs.  Equality impact assessments of policies and procedures take place.</t>
  </si>
  <si>
    <t>OPCC: Attendance and input at Strategic Diversity Group.    Monitoring of Force equality impact assessments.  Attendance and input at Independent Advisory Group meetings.  Regular meetings with Warwickshire and Alliance Diversity Officers.</t>
  </si>
  <si>
    <t>Ongoing scrutiny with review every 6 months</t>
  </si>
  <si>
    <t xml:space="preserve">OPCC:  Work in partnership to deliver the Countywide Hate Crime Action Plan.  Attendance and input to the quarterly Countywide Hate Crime Group meetings.  Monitor police hate crime victim satisfaction rates.  Monitor number of hate crimes reported to both Police and other organisations.  Countywide branding for hate crime to be developed with WCC. Follow up on the recommendations made in the PCC funded hate crime gap analysis project to see where the victim's' journey is not as it should be.  Link in with the Force Hate Crime Unit.  OPCC attendance at the police organised 'We stand together events' to listen to the views of the public in attendance.  </t>
  </si>
  <si>
    <t>PCC funded Business and Cyber Crime Advisor, Warwickshire Police.</t>
  </si>
  <si>
    <r>
      <rPr>
        <b/>
        <sz val="10"/>
        <rFont val="Arial"/>
        <family val="2"/>
      </rPr>
      <t>Good =</t>
    </r>
    <r>
      <rPr>
        <sz val="10"/>
        <rFont val="Arial"/>
        <family val="2"/>
      </rPr>
      <t xml:space="preserve"> Businesses to feel more informed on how they can prevent and reduce business crime.  Businesses feel confident to report business crime.  </t>
    </r>
    <r>
      <rPr>
        <b/>
        <sz val="10"/>
        <rFont val="Arial"/>
        <family val="2"/>
      </rPr>
      <t>How will it be measured =</t>
    </r>
    <r>
      <rPr>
        <sz val="10"/>
        <rFont val="Arial"/>
        <family val="2"/>
      </rPr>
      <t xml:space="preserve"> Number of businesses engaged with by the Business and Cyber Crime Advisor which has resulted in them feeling more confident to report business crime or to take steps to prevent becoming a victim.  Number of businesses signing up to Business Watch.  Number of website visits to Business Watch.  Business crime levels.  Number of events the Business Crime Advisor presents at.</t>
    </r>
  </si>
  <si>
    <r>
      <rPr>
        <b/>
        <sz val="10"/>
        <rFont val="Arial"/>
        <family val="2"/>
      </rPr>
      <t>Good =</t>
    </r>
    <r>
      <rPr>
        <sz val="10"/>
        <rFont val="Arial"/>
        <family val="2"/>
      </rPr>
      <t xml:space="preserve"> Continuous independent ethical  scrutiny of key Alliance business.                                              </t>
    </r>
    <r>
      <rPr>
        <b/>
        <sz val="10"/>
        <rFont val="Arial"/>
        <family val="2"/>
      </rPr>
      <t>Outputs =</t>
    </r>
    <r>
      <rPr>
        <sz val="10"/>
        <rFont val="Arial"/>
        <family val="2"/>
      </rPr>
      <t xml:space="preserve"> Number of complaints dip sampled and outcomes of any findings.  Number of Police workforce receiving cultural change training.  Results of Force staff survey (Code of Ethics). Number of meetings held.  Review of work plan actions to include number of Alliance reports and procedures Committee provide ethical feedback on.</t>
    </r>
  </si>
  <si>
    <r>
      <rPr>
        <b/>
        <sz val="10"/>
        <rFont val="Arial"/>
        <family val="2"/>
      </rPr>
      <t>Good =</t>
    </r>
    <r>
      <rPr>
        <sz val="10"/>
        <rFont val="Arial"/>
        <family val="2"/>
      </rPr>
      <t xml:space="preserve"> Reduction in the number of young people using illegal drugs (opiate, non-opiate)
• Increases in the number of young people leaving treatment with reduced drug use or drug free
• Increase in the number of adult drug (opiate, non opiate) users exiting treatment successfully • No. of interventions provided by all funded treatment services as an indication that more interventions = less substance misuse related crime (proxy measure).
 • An increase in the % of adults and young people successfully completing alcohol treatment                                       </t>
    </r>
    <r>
      <rPr>
        <b/>
        <sz val="10"/>
        <rFont val="Arial"/>
        <family val="2"/>
      </rPr>
      <t>How will it be measured =</t>
    </r>
    <r>
      <rPr>
        <sz val="10"/>
        <rFont val="Arial"/>
        <family val="2"/>
      </rPr>
      <t xml:space="preserve"> Monitor the IOM drug testing scheme administered through the Police. Monitor  multiagency DIP outcome measures (still in development) with WCC. Likely to focus more on IOM activity.  Monitor performance of COMPASS via the quarterly grant updates and at DAMG. Monitor the performance of WYJS via their quarterly grant update. See grants tab.                                     
</t>
    </r>
  </si>
  <si>
    <r>
      <rPr>
        <b/>
        <sz val="10"/>
        <color theme="1"/>
        <rFont val="Arial"/>
        <family val="2"/>
      </rPr>
      <t>Good =</t>
    </r>
    <r>
      <rPr>
        <sz val="10"/>
        <color theme="1"/>
        <rFont val="Arial"/>
        <family val="2"/>
      </rPr>
      <t xml:space="preserve"> Equality and diversity policies being in place, regularly reviewed and embedded in the workforce.  IAGs appropriately engaged in Force diversity and equality polices and issues.                                                                                      Equality impact assessments completed for Force policies and procedures.                                                                                            </t>
    </r>
    <r>
      <rPr>
        <b/>
        <sz val="10"/>
        <color theme="1"/>
        <rFont val="Arial"/>
        <family val="2"/>
      </rPr>
      <t xml:space="preserve">How will it be measured = </t>
    </r>
    <r>
      <rPr>
        <sz val="10"/>
        <color theme="1"/>
        <rFont val="Arial"/>
        <family val="2"/>
      </rPr>
      <t>Number of equality impact assessments completed.  Ensuring an up to date Equality Policy is in place.</t>
    </r>
  </si>
  <si>
    <r>
      <rPr>
        <b/>
        <sz val="10"/>
        <rFont val="Arial"/>
        <family val="2"/>
      </rPr>
      <t>Good =</t>
    </r>
    <r>
      <rPr>
        <sz val="10"/>
        <rFont val="Arial"/>
        <family val="2"/>
      </rPr>
      <t xml:space="preserve"> An overall reduction in the rate of reoffending amongst Warwickshire offenders.                                                  </t>
    </r>
    <r>
      <rPr>
        <b/>
        <sz val="10"/>
        <rFont val="Arial"/>
        <family val="2"/>
      </rPr>
      <t xml:space="preserve">How will it be measured </t>
    </r>
    <r>
      <rPr>
        <sz val="10"/>
        <rFont val="Arial"/>
        <family val="2"/>
      </rPr>
      <t>= Total no. of offences committed by IOM cohort. Monitor the Youth Justice reoffending data. (Baseline and then % decrease)</t>
    </r>
  </si>
  <si>
    <r>
      <rPr>
        <b/>
        <sz val="10"/>
        <color theme="1"/>
        <rFont val="Arial"/>
        <family val="2"/>
      </rPr>
      <t>Citizens in policing:</t>
    </r>
    <r>
      <rPr>
        <sz val="10"/>
        <color theme="1"/>
        <rFont val="Arial"/>
        <family val="2"/>
      </rPr>
      <t xml:space="preserve">
</t>
    </r>
    <r>
      <rPr>
        <b/>
        <sz val="10"/>
        <color theme="1"/>
        <rFont val="Arial"/>
        <family val="2"/>
      </rPr>
      <t xml:space="preserve">Good= </t>
    </r>
    <r>
      <rPr>
        <sz val="10"/>
        <color theme="1"/>
        <rFont val="Arial"/>
        <family val="2"/>
      </rPr>
      <t xml:space="preserve">Communities are better informed and aware of what Warwickshire Police do and become community advocates for the Police.
</t>
    </r>
    <r>
      <rPr>
        <b/>
        <sz val="10"/>
        <color theme="1"/>
        <rFont val="Arial"/>
        <family val="2"/>
      </rPr>
      <t xml:space="preserve">How will it be measured= 
</t>
    </r>
    <r>
      <rPr>
        <sz val="10"/>
        <color theme="1"/>
        <rFont val="Arial"/>
        <family val="2"/>
      </rPr>
      <t>-Participants are more informed of policing activities. Post academy questionnaire
-Participants are empowered to promote the work of Warwickshire Police within their Community. Post academy questionnaire.
-Participants apply to support Warwickshire Police in future, through Neighbourhood Watch, HIIP's, IAG's, PSV's, Special Constabulary, Regular officer etc. Post academy questionnaire</t>
    </r>
  </si>
  <si>
    <t>Work with Partners to maintain and improve community cohesion throughout Warwickshire.</t>
  </si>
  <si>
    <r>
      <rPr>
        <b/>
        <sz val="10"/>
        <rFont val="Arial"/>
        <family val="2"/>
      </rPr>
      <t>Good</t>
    </r>
    <r>
      <rPr>
        <sz val="10"/>
        <rFont val="Arial"/>
        <family val="2"/>
      </rPr>
      <t xml:space="preserve"> =  Foster continued cohesion amongst all sections of the community                                                                        </t>
    </r>
    <r>
      <rPr>
        <b/>
        <sz val="10"/>
        <rFont val="Arial"/>
        <family val="2"/>
      </rPr>
      <t>How will it be measured =</t>
    </r>
    <r>
      <rPr>
        <sz val="10"/>
        <rFont val="Arial"/>
        <family val="2"/>
      </rPr>
      <t xml:space="preserve"> Annual PCC consultation tbc</t>
    </r>
  </si>
  <si>
    <t>To appropriately engage and support the Asylum seeker resettlement programme.</t>
  </si>
  <si>
    <t>Ensuring Warwickshire Police are effectively engaged and informed of the Asylum seekers resettlement programme.</t>
  </si>
  <si>
    <t>OPCC to have awareness and due regard of the Asylum seekers resettlement programme.</t>
  </si>
  <si>
    <r>
      <rPr>
        <b/>
        <sz val="10"/>
        <color theme="1"/>
        <rFont val="Arial"/>
        <family val="2"/>
      </rPr>
      <t>Cadets:</t>
    </r>
    <r>
      <rPr>
        <sz val="10"/>
        <color theme="1"/>
        <rFont val="Arial"/>
        <family val="2"/>
      </rPr>
      <t xml:space="preserve">
Good = Warwickshire Police deliver a cadet programme that is reflective of the community,  valuable to the participants and  provides a good service to the community. 
</t>
    </r>
    <r>
      <rPr>
        <b/>
        <sz val="10"/>
        <color theme="1"/>
        <rFont val="Arial"/>
        <family val="2"/>
      </rPr>
      <t xml:space="preserve">How will it be measured= 
</t>
    </r>
    <r>
      <rPr>
        <sz val="10"/>
        <color theme="1"/>
        <rFont val="Arial"/>
        <family val="2"/>
      </rPr>
      <t>-The cadets programme and recruitment process is measured in relation to diversity.</t>
    </r>
    <r>
      <rPr>
        <b/>
        <sz val="10"/>
        <color theme="1"/>
        <rFont val="Arial"/>
        <family val="2"/>
      </rPr>
      <t xml:space="preserve">
-</t>
    </r>
    <r>
      <rPr>
        <sz val="10"/>
        <color theme="1"/>
        <rFont val="Arial"/>
        <family val="2"/>
      </rPr>
      <t xml:space="preserve">Annually Cadets rate themselves as having made a positive difference to policing and communities in Warwickshire as a result of their Cadets experiences. </t>
    </r>
    <r>
      <rPr>
        <sz val="10"/>
        <rFont val="Arial"/>
        <family val="2"/>
      </rPr>
      <t>Annual cadet questionnaire</t>
    </r>
    <r>
      <rPr>
        <sz val="10"/>
        <color theme="1"/>
        <rFont val="Arial"/>
        <family val="2"/>
      </rPr>
      <t xml:space="preserve">
-Partners and communities rate Cadets engagement/ support and positive. Stakeholders and community surveys either annually or after event they have attended, specific question is required
-Cadets make informed decisions about supporting Warwickshire Police in future, through Neighbourhood Watch, HIIP's, IAG's, PSV's, Special Constabulary, Regular officer etc. Data collected when the cadets leave the programme after 2 years</t>
    </r>
  </si>
  <si>
    <t>Youth Parliament, Children in Care Council, Warwickshire Police Engagement teams, PCC funded diversionary youth activities, WYJS, Warwickshire County Council</t>
  </si>
  <si>
    <r>
      <rPr>
        <b/>
        <sz val="10"/>
        <color theme="1"/>
        <rFont val="Arial"/>
        <family val="2"/>
      </rPr>
      <t xml:space="preserve">Good = </t>
    </r>
    <r>
      <rPr>
        <sz val="10"/>
        <color theme="1"/>
        <rFont val="Arial"/>
        <family val="2"/>
      </rPr>
      <t>Young people in Warwickshire are positively involved in activities, services and organisations</t>
    </r>
    <r>
      <rPr>
        <b/>
        <sz val="10"/>
        <color theme="1"/>
        <rFont val="Arial"/>
        <family val="2"/>
      </rPr>
      <t xml:space="preserve"> </t>
    </r>
    <r>
      <rPr>
        <sz val="10"/>
        <color theme="1"/>
        <rFont val="Arial"/>
        <family val="2"/>
      </rPr>
      <t xml:space="preserve">to reduce the associated risk of being involved in or becoming a victim of ASB or Crime.
</t>
    </r>
    <r>
      <rPr>
        <b/>
        <sz val="10"/>
        <color theme="1"/>
        <rFont val="Arial"/>
        <family val="2"/>
      </rPr>
      <t>How will it be measured=</t>
    </r>
    <r>
      <rPr>
        <sz val="10"/>
        <color theme="1"/>
        <rFont val="Arial"/>
        <family val="2"/>
      </rPr>
      <t xml:space="preserve">
-Reduction in the number of young people causing or becoming a victim of crime or ASB.??                          
-Number of young people positively engaged in PCC funded programmes- see grant tab
-Number of young people who participate in PCC funded workshops-  see grant tab
</t>
    </r>
  </si>
  <si>
    <r>
      <rPr>
        <b/>
        <sz val="10"/>
        <rFont val="Arial"/>
        <family val="2"/>
      </rPr>
      <t>Good</t>
    </r>
    <r>
      <rPr>
        <sz val="10"/>
        <rFont val="Arial"/>
        <family val="2"/>
      </rPr>
      <t xml:space="preserve"> = Increased levels of public confidence                                                Successful landing of all the transformation programmes                                                                                                                                                        </t>
    </r>
    <r>
      <rPr>
        <b/>
        <sz val="10"/>
        <rFont val="Arial"/>
        <family val="2"/>
      </rPr>
      <t>How will it be measured</t>
    </r>
    <r>
      <rPr>
        <sz val="10"/>
        <rFont val="Arial"/>
        <family val="2"/>
      </rPr>
      <t xml:space="preserve"> = Consideration around Alliance reinstating their confidence survey, OPCC own annual survey, findings of the ONS British Crime Survey and monitoring through force performance reports.</t>
    </r>
  </si>
  <si>
    <r>
      <rPr>
        <b/>
        <sz val="10"/>
        <rFont val="Arial"/>
        <family val="2"/>
      </rPr>
      <t xml:space="preserve">Good = </t>
    </r>
    <r>
      <rPr>
        <sz val="10"/>
        <rFont val="Arial"/>
        <family val="2"/>
      </rPr>
      <t xml:space="preserve">Objectives of training courses met.        </t>
    </r>
    <r>
      <rPr>
        <b/>
        <sz val="10"/>
        <rFont val="Arial"/>
        <family val="2"/>
      </rPr>
      <t xml:space="preserve">                                                                   How will it be measured =</t>
    </r>
    <r>
      <rPr>
        <sz val="10"/>
        <rFont val="Arial"/>
        <family val="2"/>
      </rPr>
      <t xml:space="preserve"> Number of courses run                                                                                             % take up rate of courses                                    DIP sampling of evaluation findings of participants that have completed course to assess if their learning aims and objectives were met and if the training was a useful investment of their time</t>
    </r>
  </si>
  <si>
    <r>
      <rPr>
        <b/>
        <sz val="10"/>
        <rFont val="Arial"/>
        <family val="2"/>
      </rPr>
      <t>Good =</t>
    </r>
    <r>
      <rPr>
        <sz val="10"/>
        <rFont val="Arial"/>
        <family val="2"/>
      </rPr>
      <t xml:space="preserve"> Public empowered to take steps to protect themselves from cyber crime. Public empowered to report which should result in increased reporting of cyber crime to Action Fraud / Police. </t>
    </r>
    <r>
      <rPr>
        <b/>
        <sz val="10"/>
        <rFont val="Arial"/>
        <family val="2"/>
      </rPr>
      <t>How will it be measured =</t>
    </r>
    <r>
      <rPr>
        <sz val="10"/>
        <rFont val="Arial"/>
        <family val="2"/>
      </rPr>
      <t xml:space="preserve"> via the NFIB cyber profiles / use of cyber marker on force system / annual Warwickshire cyber crime survey / ONS British Crime Survey. Number of SNT officers trained to offer cyber crime prevention advice. Victim satisfaction of victims who have suffered cyber crime and been supported by specially trained Victim Support Officers. Cyber crime website - increase in visitor numbers once launched. </t>
    </r>
  </si>
  <si>
    <t>OPCC: LCJB Victim Code of Practice Compliance as of Q1 of 2016/17 of 60% and Witness Charter compliance of 52% as self assessment by OPCC measurement. OPCC proposes new approach to progressing compliance with the VCoP to include workshop in Dec 2016 to map Victims Journey through CJS. Previous efforts to measure compliance have proved difficult. By development of realistic performance measures in relation to Code and Charter - Victim and Witness forum workshop scheduled to take place on 13th December 2016 to initiate the development of a performance framework</t>
  </si>
  <si>
    <t>OPCC: attendance at the strategic custody users forum (SCUF) and the Custody Users Group (CIG) where OPCC holds the force to account for custody as a whole with a particular focus around children and young people being kept in custody. Recruitment and continuous training of the volunteer workforce. Attendance at ICV local panel meetings. Development and implementation of the electronic custody recording database across the alliance. Providing data to &amp; working closely with the Independent Custody Visitors Association (ICVA). Attendance at national events concerning custody visiting.</t>
  </si>
  <si>
    <r>
      <t xml:space="preserve">OPCC: Establishment figures as of 31.3.16:                                                                Police officer = 831                                                                               Student Officers (less than two years service) = 12                                                       Special constables = 176                                                                           PCSOs = 103                                                                                      </t>
    </r>
    <r>
      <rPr>
        <sz val="10"/>
        <rFont val="Arial"/>
        <family val="2"/>
      </rPr>
      <t>Ongoing review of Enabling Services quarterly report detailing establishment figures and attendance of Head of enabling services at PCC / CC meeting on a quarterly basis.</t>
    </r>
  </si>
  <si>
    <t>HE</t>
  </si>
  <si>
    <t>CL / HE</t>
  </si>
  <si>
    <t>Members of the Health and Wellbeing Board</t>
  </si>
  <si>
    <r>
      <t xml:space="preserve">Health and Wellbeing Board: </t>
    </r>
    <r>
      <rPr>
        <sz val="10"/>
        <rFont val="Arial"/>
        <family val="2"/>
      </rPr>
      <t>Attend all H&amp;W Board  meetings. Address actions raised from meeting, report back at next meeting.</t>
    </r>
  </si>
  <si>
    <t>Members of the Safeguarding Boards</t>
  </si>
  <si>
    <r>
      <t xml:space="preserve">Safeguarding Boards (Adults and Children): </t>
    </r>
    <r>
      <rPr>
        <sz val="10"/>
        <rFont val="Arial"/>
        <family val="2"/>
      </rPr>
      <t>Seek membership of the Boards and attend all Safeguarding Board  meetings. Address actions raised from meeting, report back at next meeting.</t>
    </r>
  </si>
  <si>
    <t>Organisation</t>
  </si>
  <si>
    <t>Which Police and Crime Plan priorities the grant will address</t>
  </si>
  <si>
    <t>Lead PRO</t>
  </si>
  <si>
    <t>Watch scheme co-ordinator</t>
  </si>
  <si>
    <t>To contribute to the part time Coordinators post which works with and supports Neighbourhood watch schemes across Warwickshire and the Alliance. Developing an accurate picture of Watch Scheme coverage.</t>
  </si>
  <si>
    <t xml:space="preserve">Protecting people from harm.
Preventing and reducing crime.  </t>
  </si>
  <si>
    <t>Cheryl Bridges</t>
  </si>
  <si>
    <t>Off road bikes and kit</t>
  </si>
  <si>
    <t>To provide appropriate equipment to Warwickshire Police to enable them to provide proactive and reactive response to off road motorcycles issues in Warwickshire</t>
  </si>
  <si>
    <t>Wildlife crime</t>
  </si>
  <si>
    <t>To enable the ongoing development of officers knowledge and suitable equipment to effectively address wildlife crime .</t>
  </si>
  <si>
    <t>Integrated Offender Management (IOM)  Domestic Abuse (DA) manager</t>
  </si>
  <si>
    <t>To monitor and manage those offenders who pose the highest risk with a view to reducing reoffending and increasingly public confidence.</t>
  </si>
  <si>
    <t xml:space="preserve">Warwickshire Police </t>
  </si>
  <si>
    <t xml:space="preserve">Integrated Offender Management (IOM) Drug Testing Initiative </t>
  </si>
  <si>
    <t>To fund drug testing kits and analysis for use with IOM nominals to monitor whether they are complying with their conditions.</t>
  </si>
  <si>
    <t>Protecting people from harm.
Preventing and reducing crime.  
 Ensuring efficient and effective policing.</t>
  </si>
  <si>
    <t>Discretionary fund for the Head of Patrol, Safer Neighbourhoods and Operations to address current crime trends</t>
  </si>
  <si>
    <t xml:space="preserve">National Probation Service </t>
  </si>
  <si>
    <t xml:space="preserve"> Domestic Abuse Admin Team</t>
  </si>
  <si>
    <t>To facilitate “on the day” sentencing of domestic abuse offenders and their ongoing management.</t>
  </si>
  <si>
    <t>Putting victims and survivors first.  Preventing and reducing crime.  Protecting people from harm.  Ensuring efficient and effective policing.</t>
  </si>
  <si>
    <t>Debbie Mullis</t>
  </si>
  <si>
    <t>Warwickshire County Council</t>
  </si>
  <si>
    <t xml:space="preserve">Community Safety Partnership Analysts </t>
  </si>
  <si>
    <t>To provide the Community Safety Partnerships with analytical capability.</t>
  </si>
  <si>
    <t xml:space="preserve">Preventing and reducing crime.  Protecting people from harm.  </t>
  </si>
  <si>
    <t>Business Crime Prevention Advisor and funding pot</t>
  </si>
  <si>
    <t>To address key crime issues for businesses in Warwickshire.</t>
  </si>
  <si>
    <t>Preventing and reducing crime. Protecting people from harm.</t>
  </si>
  <si>
    <t>Cyber Crime Advisors</t>
  </si>
  <si>
    <t>To deliver countywide initiatives to prevent and reduce risk of harm from cyber crime, primarily to vulnerable individuals.</t>
  </si>
  <si>
    <t>Putting victims and survivors first.
Protecting people from harm.
Preventing and reducing crime.</t>
  </si>
  <si>
    <t>Warwickshire Prevent Officer</t>
  </si>
  <si>
    <t>To fund a prevent officer post to deliver the prevent action plan.</t>
  </si>
  <si>
    <t>Preventing and reducing crime.</t>
  </si>
  <si>
    <t>Chris Lewis</t>
  </si>
  <si>
    <t>Contribution to COMPASS - Young Peoples Substance Misuse</t>
  </si>
  <si>
    <t xml:space="preserve">To provide advice and intervention services for young people experiencing drug or alcohol issues with a view to preventing offending and reducing reoffending. </t>
  </si>
  <si>
    <t>Protecting people from harm.
Preventing and reducing crime.</t>
  </si>
  <si>
    <t>Warwickshire County Council - Trading Standards Service</t>
  </si>
  <si>
    <t>Tackling Cybercrime in Warwickshire</t>
  </si>
  <si>
    <t xml:space="preserve">Undertake enforcement action in relation to online trading and scams.  Increase consumer awareness of cybercrime and simple protection measures </t>
  </si>
  <si>
    <t>ECINS</t>
  </si>
  <si>
    <t>Management of data sharing software for Community Safety Partnerships and other partners for Anti Social Behaviour and Serious and Organised Crime</t>
  </si>
  <si>
    <t>Protecting people from harm.
Preventing and reducing crime.  Ensuring efficient and effective policing.</t>
  </si>
  <si>
    <t>Warwickshire Youth Justice Service</t>
  </si>
  <si>
    <t xml:space="preserve">Substance Misuse Reduction </t>
  </si>
  <si>
    <t>To fund one specialist drugs worker within the youth justice team to support young people, families and victims to prevent offending and reduce reoffending to build a safer and stronger community.</t>
  </si>
  <si>
    <t xml:space="preserve">Contribution to Substance Misuse Team </t>
  </si>
  <si>
    <t>Contribute to the staff costs of running the team which enables us to monitor the contract and have admin support for the meeting where performance is monitored.</t>
  </si>
  <si>
    <t>Drug intervention project</t>
  </si>
  <si>
    <t>Targeted substance misuse interventions for those in the criminal justice system to break the cycle of substance misuse and crime.</t>
  </si>
  <si>
    <t>Safeline</t>
  </si>
  <si>
    <t>Increasing our Independent Sexual Violence Advisor (ISVA) Capacity</t>
  </si>
  <si>
    <t xml:space="preserve">To fund additional ISVA staff to ensure victims get immediate access to specialist, tailored support in the aftermath of a crime and over time if needed, that will help survivors recover and cope with the stresses of the crime, irrespective of whether it goes to trial. </t>
  </si>
  <si>
    <t>Putting victims and survivors first.
Ensuring efficient and effective policing.
Protecting people from harm.
Preventing and reducing crime.</t>
  </si>
  <si>
    <t>Helen Earp</t>
  </si>
  <si>
    <t>Keeping Safe from Harm</t>
  </si>
  <si>
    <t>To support the employment costs of several key operational posts within Safeline.</t>
  </si>
  <si>
    <t>Breaking the Cycle</t>
  </si>
  <si>
    <t xml:space="preserve">To contribute towards the costs of a Projects Coordinator who will help organise and run projects for  highly vulnerable young people across Warwickshire, aged 12 to 18, who have either been sexually abused or identified as being highly vulnerable to abuse by their school and social services.  </t>
  </si>
  <si>
    <t>RoSA</t>
  </si>
  <si>
    <t>ChISVA Support for Children and Young People</t>
  </si>
  <si>
    <t>To provide the ChISVA support designed to ensure young people’s well-being, following the trauma of sexual violence/abuse, providing bespoke practical and emotional support, information and advocacy, in both the short and medium term</t>
  </si>
  <si>
    <t xml:space="preserve">Core Funding </t>
  </si>
  <si>
    <t xml:space="preserve">To provide services throughout Warwickshire for men, women and young people from age 5 who are victims/survivors of rape/childhood sexual abuse/sexual violence/CSE. </t>
  </si>
  <si>
    <t>RoSA Support for Young People</t>
  </si>
  <si>
    <t xml:space="preserve">To employ a sessional counsellor to deliver specialist psychological and practical support in schools, colleges and community buildings to support young people who have experienced the trauma of rape, childhood sexual abuse or sexual violence or, for young people who may be vulnerable to this. </t>
  </si>
  <si>
    <t>Warwickshire Youth Parliament</t>
  </si>
  <si>
    <t>Don't Hate Educate</t>
  </si>
  <si>
    <t>To  fund materials and an event to raise young peoples awareness of hate crime and its impact  in relation to LGBT communities.</t>
  </si>
  <si>
    <t xml:space="preserve"> Warwickshire Race Equality Partnership </t>
  </si>
  <si>
    <t>“Stop and Search – know your rights, have your say”</t>
  </si>
  <si>
    <t>To provide Stop and Search workshops in Warwickshire to young and BME people.</t>
  </si>
  <si>
    <t>Protecting people from harm.  Preventing and reducing crime.  Ensuring efficient and effective policing.</t>
  </si>
  <si>
    <t xml:space="preserve"> Warwickshire Race Equality Partnership</t>
  </si>
  <si>
    <t>Hate Crime Training</t>
  </si>
  <si>
    <t>To raise awareness of hate crime</t>
  </si>
  <si>
    <t>Crimestoppers Trust</t>
  </si>
  <si>
    <t>Crimestoppers Anti-Crime Initiative for Warwickshire</t>
  </si>
  <si>
    <t>To increase community awareness of reporting options and intelligence received by Warwickshire Police.</t>
  </si>
  <si>
    <t>Warwickshire Horse Watch</t>
  </si>
  <si>
    <t>Core funding to support volunteers to deliver Warwickshire Horse Watch at events and by raising awareness of Equine crime  .</t>
  </si>
  <si>
    <t>Warwickshire &amp; West Mercia Community Rehabilitation Company and Recovery Partnership</t>
  </si>
  <si>
    <t>WOW programme</t>
  </si>
  <si>
    <t>To fund a women's programme tackling substance misuse and mental health issues, building their confidence and getting them out of the criminal justice system.</t>
  </si>
  <si>
    <t>Domestic Abuse Counselling Service (DACS)</t>
  </si>
  <si>
    <t xml:space="preserve">Removing the Block to Change </t>
  </si>
  <si>
    <t>To fund a project for perpetrators of domestic abuse (DA), the aim of which is to reduce risk of abuse by removing the financial block to encourage change.</t>
  </si>
  <si>
    <t>Victim Support</t>
  </si>
  <si>
    <t>Restorative Justice</t>
  </si>
  <si>
    <t>To fund a local service delivering a range of restorative interventions for victims of crime.</t>
  </si>
  <si>
    <t>To provide support to high risk missing young people and young people at risk of CSE and provide awareness training to partners.</t>
  </si>
  <si>
    <t>Futures Unlocked</t>
  </si>
  <si>
    <t>Family support</t>
  </si>
  <si>
    <t>To fund a project which addresses the needs of families with a loved one in prison.</t>
  </si>
  <si>
    <t xml:space="preserve">North Warwickshire Community Safety Partnership </t>
  </si>
  <si>
    <t>Grant</t>
  </si>
  <si>
    <t>To fund activities within the partnership action plan to address domestic abuse, youth engagement, burglary, reduce reoffending and educate young people in relation to substance misuse.</t>
  </si>
  <si>
    <t>North Warwickshire Neighbourhood Watch Association</t>
  </si>
  <si>
    <t>To enable the delivery of local projects to raise awareness and engagement in the community safety field.</t>
  </si>
  <si>
    <t>Reducing Rural Crime</t>
  </si>
  <si>
    <t>To develop a project and understanding of the local issues, raise awareness, develop the rural watch website and engage communities.</t>
  </si>
  <si>
    <t xml:space="preserve">Nuneaton and Bedworth Community Safety Partnership </t>
  </si>
  <si>
    <t>To fund activities within the partnership action plan to address violent crime, domestic burglary, reduce reoffending and educate young people in relation to substance misuse .</t>
  </si>
  <si>
    <t>Sycamore Counselling Service</t>
  </si>
  <si>
    <t>Anger Awareness Project</t>
  </si>
  <si>
    <t>To offer support and counselling for those who struggle to manager their anger.</t>
  </si>
  <si>
    <t>The Dare2Dream Foundation</t>
  </si>
  <si>
    <t>Time2Shine</t>
  </si>
  <si>
    <t>To provide diversionary activities for young people</t>
  </si>
  <si>
    <t>Dame Kelly Holmes Trust</t>
  </si>
  <si>
    <t>Get on Track</t>
  </si>
  <si>
    <t>Wembook Community Centre Ltd</t>
  </si>
  <si>
    <t>Wembrook Community Centre Youth Development Programme</t>
  </si>
  <si>
    <t>Nuneaton and Bed Leisure Trust</t>
  </si>
  <si>
    <t>Street Sports</t>
  </si>
  <si>
    <t xml:space="preserve">Rugby Community Safety Partnership </t>
  </si>
  <si>
    <t>To fund activities within the partnership action plan to address violent crime, domestic burglary, reduce reoffending and support medium risk victims of Domestic abuse .</t>
  </si>
  <si>
    <t>Rugby Borough Neighbourhood Watch</t>
  </si>
  <si>
    <t>Reducing crime and disorder. Engaging/ empowering local communities in the community safety field.</t>
  </si>
  <si>
    <t>Hill Street Youth and Community Centre</t>
  </si>
  <si>
    <t>Positive pathways</t>
  </si>
  <si>
    <t>To provide mentoring services  for those identified as at high risk and/ or vulnerable young people.</t>
  </si>
  <si>
    <t>Addressing Violence, ASB and reoffending</t>
  </si>
  <si>
    <t xml:space="preserve">Rugby Street Pastors Initiative </t>
  </si>
  <si>
    <t xml:space="preserve">Rugby Street Pastors </t>
  </si>
  <si>
    <t>Provide support, advice and reassurance to residents during the night time economy by Reducing violence and the number of vulnerable people on the streets.</t>
  </si>
  <si>
    <t>Warwickshire Fire and Rescue (WFRS)</t>
  </si>
  <si>
    <t>Rugby Anti-social Behaviour Intervention Team (car and bike team)</t>
  </si>
  <si>
    <t xml:space="preserve">To fund a team to educate and divert young people from Arson and Anti-social behaviour. </t>
  </si>
  <si>
    <t>Hill street via Rugby CSP</t>
  </si>
  <si>
    <t>Step up project</t>
  </si>
  <si>
    <t>To provide mentoring and diversionary activities for at risk and vulnerable young people.</t>
  </si>
  <si>
    <t xml:space="preserve">South Warwickshire Community Safety Partnership </t>
  </si>
  <si>
    <t>Stratford Link</t>
  </si>
  <si>
    <t>Providing positive meaningful activities for street drinkers to divert them from drinking.</t>
  </si>
  <si>
    <t>Stratford on Avon District Council</t>
  </si>
  <si>
    <t>Rural Crime Coordinator Projects</t>
  </si>
  <si>
    <t>To develop a project and understanding of the local issues, raise awareness and engage communities.</t>
  </si>
  <si>
    <t>Rethink Mental Illness</t>
  </si>
  <si>
    <t>Rethink Warwick Keeping Safe Group</t>
  </si>
  <si>
    <t>To develop and deliver a 'Keeping Safe' programme that focuses on personal safety for those using the services of the organisation.</t>
  </si>
  <si>
    <t>Putting victims and survivors first.  Protecting people from harm.</t>
  </si>
  <si>
    <t>Family Intervention Counselling Service</t>
  </si>
  <si>
    <t>Safer Families Project</t>
  </si>
  <si>
    <t>To offer a psycho-educational programme from a therapeutic change perspective for young people who are being abusive, violent or who are using self-destructive behaviour</t>
  </si>
  <si>
    <t>Warwickshire Association of Youth Clubs</t>
  </si>
  <si>
    <t>Brunswick Youth Project</t>
  </si>
  <si>
    <t>Warwickshire County Council/ Refuge</t>
  </si>
  <si>
    <t>Independent Domestic Violence Advisor (IDVA) and IRIS</t>
  </si>
  <si>
    <t>To provide countywide IDVA and IRIS service for victims of domestic abuse. IRIS encourages confidential domestic abuse disclosures to victims GP</t>
  </si>
  <si>
    <t>Putting victims and survivors first. Supporting vulnerable victims of crime.</t>
  </si>
  <si>
    <t>NHS England</t>
  </si>
  <si>
    <t>Contribution towards  commissioning of the paediatric service</t>
  </si>
  <si>
    <t>Victim Support Services</t>
  </si>
  <si>
    <t>To deliver support services for victims of crime by assisting victims of crime to cope and recover through practical and emotional support.</t>
  </si>
  <si>
    <t xml:space="preserve"> As a result of this I aim to:</t>
  </si>
  <si>
    <t>The Commissioner’s grants scheme enables a wide range of services to be delivered by statutory, third and volunteer sector providers.  The number of grant recipients, the outcomes of the individual grants and the impact the services have for the users will be monitored quarterly to ensure the delivery of key outcomes. - see quarterly update below.</t>
  </si>
  <si>
    <t xml:space="preserve">In Q1 DKHT have been busy with the planning and preparation of the work. They have held and attended numerous network meetings with the OPCC, local delivery organisations, Warwickshire Police, N&amp;BBC; YOT, WYJS as well as with internal colleagues. This has been to verbally promote the work in order to update local organisations as to the plans and also to start the planning for the recruitment process.
Actual delivery of this programme to commence from September 2017 onwards – meaning that to date DKHT have been engaged in more of the initial ‘behind the scenes’ planning for: the athlete mentor team, venue, logistics, recruitment and roles and responsibilities across the delivery partnership. 
</t>
  </si>
  <si>
    <r>
      <rPr>
        <b/>
        <sz val="10"/>
        <color theme="1"/>
        <rFont val="Arial"/>
        <family val="2"/>
      </rPr>
      <t>Cyber Safe Warwickshire Launch</t>
    </r>
    <r>
      <rPr>
        <sz val="10"/>
        <color theme="1"/>
        <rFont val="Arial"/>
        <family val="2"/>
      </rPr>
      <t xml:space="preserve"> – on 21st June, the Cyber Safe Warwickshire website, social media and physical resources were officially launched at an event at IBM. In the week leading to the end of this quarter, the website had 525 individual sessions from people accessing the site. The total social media engagements in this period reached over 19,000. 
</t>
    </r>
    <r>
      <rPr>
        <b/>
        <sz val="10"/>
        <color theme="1"/>
        <rFont val="Arial"/>
        <family val="2"/>
      </rPr>
      <t>Survey Results Launch</t>
    </r>
    <r>
      <rPr>
        <sz val="10"/>
        <color theme="1"/>
        <rFont val="Arial"/>
        <family val="2"/>
      </rPr>
      <t xml:space="preserve"> – also at this event, the local results of the 2016/17 Cyber Crime Survey were revealed. The findings of the survey were picked up by the local media, including the Leamington and Warwick Courier; Stratford Herald and Rugby Observer. 
</t>
    </r>
    <r>
      <rPr>
        <b/>
        <sz val="10"/>
        <color theme="1"/>
        <rFont val="Arial"/>
        <family val="2"/>
      </rPr>
      <t>Family Intervention Counselling Service (FICS) &amp; Library Volunteers Training</t>
    </r>
    <r>
      <rPr>
        <sz val="10"/>
        <color theme="1"/>
        <rFont val="Arial"/>
        <family val="2"/>
      </rPr>
      <t xml:space="preserve"> – following on from Victim Support and Citizen’s Advice Bureaux, the CCAs this quarter trained the FICS team, and volunteers who help run the Warwickshire library silver surfer sessions. The library champions received training on the cyber areas which particularly target older residents of Warwickshire, such as fix scams, phishing and fraud. Those from the FICS received a day long training session, with a wider focus on social media issues, particularly relating to online stalking, revenge pornography and sextortion. All champions will now receive certificates and badges to verify their enrolment onto the scheme, and support from the CCAs is offered to all trained on an ad-hoc basis. 
</t>
    </r>
    <r>
      <rPr>
        <b/>
        <sz val="10"/>
        <color theme="1"/>
        <rFont val="Arial"/>
        <family val="2"/>
      </rPr>
      <t>Association of Police &amp; Crime Commissioners (APCC) Supporting Victims of Cyber Crime</t>
    </r>
    <r>
      <rPr>
        <sz val="10"/>
        <color theme="1"/>
        <rFont val="Arial"/>
        <family val="2"/>
      </rPr>
      <t xml:space="preserve"> – one of the CCAs attended this event alongside the Policy Officer for Cyber Crime at the Warwickshire Office of the Police and Crime Commissioner (OPCC) to promote the work in response to cyber crime at a tactical and local level in the county. In light of this event, it became clear that Warwickshire is leading the way nationally in response to cyber crime. 
</t>
    </r>
    <r>
      <rPr>
        <b/>
        <sz val="10"/>
        <color theme="1"/>
        <rFont val="Arial"/>
        <family val="2"/>
      </rPr>
      <t>Financial Abuse and Scams Training Sessions</t>
    </r>
    <r>
      <rPr>
        <sz val="10"/>
        <color theme="1"/>
        <rFont val="Arial"/>
        <family val="2"/>
      </rPr>
      <t xml:space="preserve"> – the CCAs teamed up with Trading Standards and Citizen’s Advice to deliver two two-hour workshops, one in Warwick and one in Nuneaton, highlighting the many forms in which financial abuse and scams are affecting Warwickshire residents. The audience for these sessions were Community Development Workers across the county, as well as representatives from the District and Borough’s Housing teams, and some Citizen’s Advice staff. The CCAs focused on online issues, largely email scams, identity fraud and romance scams. 
</t>
    </r>
    <r>
      <rPr>
        <b/>
        <sz val="10"/>
        <color theme="1"/>
        <rFont val="Arial"/>
        <family val="2"/>
      </rPr>
      <t xml:space="preserve">Online Gaming Safety Event </t>
    </r>
    <r>
      <rPr>
        <sz val="10"/>
        <color theme="1"/>
        <rFont val="Arial"/>
        <family val="2"/>
      </rPr>
      <t xml:space="preserve">– one of the CCAs attended the third annual Online Gaming Safety Event, to raise awareness about the latest social media apps used by young people, and the safety concerns relating to these. The audience consisted of Youth Workers and organisations who work closely with young people.
</t>
    </r>
    <r>
      <rPr>
        <b/>
        <sz val="10"/>
        <color theme="1"/>
        <rFont val="Arial"/>
        <family val="2"/>
      </rPr>
      <t>Online Hate Advice Sheet</t>
    </r>
    <r>
      <rPr>
        <sz val="10"/>
        <color theme="1"/>
        <rFont val="Arial"/>
        <family val="2"/>
      </rPr>
      <t xml:space="preserve"> – The CCAs have produced an advice sheet on how to report online hate following a request from the County Hate Crime Group. This was circulated to the Group and added to the website. Work is now taking place to further develop this to cover online abuse more widely and will be designed into a proper leaflet or flyer to add to the range of Cyber Safe Warwickshire resources.
</t>
    </r>
    <r>
      <rPr>
        <b/>
        <sz val="10"/>
        <color theme="1"/>
        <rFont val="Arial"/>
        <family val="2"/>
      </rPr>
      <t>Support at Local Events</t>
    </r>
    <r>
      <rPr>
        <sz val="10"/>
        <color theme="1"/>
        <rFont val="Arial"/>
        <family val="2"/>
      </rPr>
      <t xml:space="preserve"> - The CCAs attended 10 public events this quarter to share online safety tips and cyber crime prevention messages. The events included two stalls at the George Eliot hospital to raise awareness to staff, carers, patients and visitors; the annual Violence Against Women and Girls Meet and Eat event; and a Children and Young Person’s networking event for professionals in Rugby. 
</t>
    </r>
    <r>
      <rPr>
        <b/>
        <sz val="10"/>
        <color theme="1"/>
        <rFont val="Arial"/>
        <family val="2"/>
      </rPr>
      <t>Delivery of Cyber Crime Awareness Messages</t>
    </r>
    <r>
      <rPr>
        <sz val="10"/>
        <color theme="1"/>
        <rFont val="Arial"/>
        <family val="2"/>
      </rPr>
      <t xml:space="preserve"> - The CCAs delivered 24 presentations to groups across the county including community managed libraries staff, local Neighbourhood Watch groups, team leaders from Rugby older people’s groups, and Adult Community Learning students. 
</t>
    </r>
    <r>
      <rPr>
        <b/>
        <sz val="10"/>
        <color theme="1"/>
        <rFont val="Arial"/>
        <family val="2"/>
      </rPr>
      <t>Blogs</t>
    </r>
    <r>
      <rPr>
        <sz val="10"/>
        <color theme="1"/>
        <rFont val="Arial"/>
        <family val="2"/>
      </rPr>
      <t xml:space="preserve"> – 44 blogs written for Safe In Warwickshire this quarter, with 3,746 views on this website of the cyber crime information. There have been 12 news articles posted to the Cyber Safe Warwickshire website since its launch. The website has received 299 unique visitors and 525 individual sessions. 
</t>
    </r>
    <r>
      <rPr>
        <b/>
        <sz val="10"/>
        <color theme="1"/>
        <rFont val="Arial"/>
        <family val="2"/>
      </rPr>
      <t>Cyber Safe Social Media</t>
    </r>
    <r>
      <rPr>
        <sz val="10"/>
        <color theme="1"/>
        <rFont val="Arial"/>
        <family val="2"/>
      </rPr>
      <t xml:space="preserve">
63 Twitter Followers, 18,870 Twitter engagements. 
13 Instagram Followers.
34 Facebook Followers, 364 Facebook engagements; 733 people reached. 
The 4 Cyber Safe Warwickshire videos have received a total of 113 views on YouTube since they were uploaded to YouTube a few days prior to the Cyber Safe Warwickshire launch event. 
</t>
    </r>
    <r>
      <rPr>
        <b/>
        <sz val="10"/>
        <color theme="1"/>
        <rFont val="Arial"/>
        <family val="2"/>
      </rPr>
      <t>Cyber Resources</t>
    </r>
    <r>
      <rPr>
        <sz val="10"/>
        <color theme="1"/>
        <rFont val="Arial"/>
        <family val="2"/>
      </rPr>
      <t xml:space="preserve"> – this quarter, 250 phone ledges, 2 roller banners, 250 stress balls, 252 mugs, 1000 banner pens and 1000 leaflets were produced for the project. These will be used by the CCAs to give out at events and in presentations for those interested to take away, and remind themselves of the Cyber Safe Warwickshire website. All products also contain at least one top tip for keeping yourself safe from cyber crime. All of the phone ledges originally ordered have been handed out at events due to their popularity. 
</t>
    </r>
  </si>
  <si>
    <t>Keeping communities and key stakeholders informed - on the crime and community safety matters that affect them and ensuring that the Commissioner’s role and the work of the OPCC are understood and disseminated widely to the public and other key stakeholders</t>
  </si>
  <si>
    <t>Consultation and Engagement</t>
  </si>
  <si>
    <t>OPCC; funded crime advisors for Rural Watch, Business Watch and Cyber Watch microsites; Warwickshire Police/Corporate Communications</t>
  </si>
  <si>
    <t xml:space="preserve">Maintain an up to date OPCC website with relevant public information. Whilst also monitoring the business, rural and cybercrime micro-sites, force and partner websites, including Warwickshire Police intranet to ensure they share relevant  community safety / OPCC information. </t>
  </si>
  <si>
    <t>NT</t>
  </si>
  <si>
    <r>
      <rPr>
        <b/>
        <sz val="10"/>
        <color theme="1"/>
        <rFont val="Arial"/>
        <family val="2"/>
      </rPr>
      <t>Good =</t>
    </r>
    <r>
      <rPr>
        <sz val="10"/>
        <color theme="1"/>
        <rFont val="Arial"/>
        <family val="2"/>
      </rPr>
      <t xml:space="preserve"> continued growth of readership of monthly PCC newsletter and launch of partner update                                             </t>
    </r>
    <r>
      <rPr>
        <b/>
        <sz val="10"/>
        <color theme="1"/>
        <rFont val="Arial"/>
        <family val="2"/>
      </rPr>
      <t>How it will be measured =</t>
    </r>
    <r>
      <rPr>
        <sz val="10"/>
        <color theme="1"/>
        <rFont val="Arial"/>
        <family val="2"/>
      </rPr>
      <t xml:space="preserve"> monitoring of user data from communications channels, comparison with baseline data</t>
    </r>
  </si>
  <si>
    <t>Undertake direct messaging with the public and partners  via a  monthly PCC email newsletter; quarterly partner updates; Warwickshire Police Community Messaging Service</t>
  </si>
  <si>
    <t xml:space="preserve">Maintain the Publication scheme and Freedom of Information log </t>
  </si>
  <si>
    <t>Consulting with communities and key stakeholders - the Commissioner is committed to ensuring local communities are consulted on and have an influence over the services they receive and the strategic decisions that affect them.</t>
  </si>
  <si>
    <t>Understand the public’s views policing, crime, anti-social behaviour and community safety in Warwickshire.</t>
  </si>
  <si>
    <t>OPCC, Public, Stakeholders, Insight team.</t>
  </si>
  <si>
    <t>To set up and develop resident and service user reference groups - Citizens’ Panel, Citizens’ Academies, Independent Advisory Groups (IAGs).</t>
  </si>
  <si>
    <t xml:space="preserve">To receive credible and informed views form the public.  </t>
  </si>
  <si>
    <t xml:space="preserve">Project ‘Street Sports’ has been delivered on Wednesday and Friday evenings during quarter 1 between 5th April 2017 – 30th June 2017.
- Bede, Martson Lane
- Old Hill Top, Barton Road
- Abbey, Pool Bank Street
being visited 14 times and:
- Camp Hill, The Dingle.
- Grove Farm, Kingswood Road.
- Vale View, Haunchwood Road.
being visited 13 times. Across the 81 individual sessions ‘Street Sports’ have delivered to 365 males and 90 females totalling 455 attendances. 
</t>
  </si>
  <si>
    <t xml:space="preserve">12 sessions have been delivered resulting in 206 attendances. 23 new attendees in Q1. 
Workshops delivered:
Alcohol Awareness delivered on 29/06/2017
Sexting  delivered on 06/04/2017
Cyber Bullying  delivered on 25/05/2017
An impact noticed from delivering this workshop is the young people went home and spoke to parents, parents have then ensured their children are only accepting friends of Facebook and Snapchat who are ‘friends’ and not random profiles. Two of the young people (females) have also changed their location and privacy settings on their accounts from public to private on both forms of social media.
Wembrook young person has continued to volunteer with N&amp;BLT and another young person has gained employment.
</t>
  </si>
  <si>
    <t>ASB Fast Response</t>
  </si>
  <si>
    <t>ASBIT</t>
  </si>
  <si>
    <t>Mobile CCTV</t>
  </si>
  <si>
    <t>Loud Mouth</t>
  </si>
  <si>
    <t>Taxi Marshall Scheme</t>
  </si>
  <si>
    <t>Generic Community Safety</t>
  </si>
  <si>
    <t>Total - Grant</t>
  </si>
  <si>
    <t>OPCC 
Warwickshire Police
Public</t>
  </si>
  <si>
    <t xml:space="preserve">To receive credible and informed views from the public.  </t>
  </si>
  <si>
    <t>Involving and empowering communities and key stakeholders- enabling them to help shape local services by  putting their voices at the heart of delivery.</t>
  </si>
  <si>
    <t>To undertake direct engagement with Warwickshire Police.</t>
  </si>
  <si>
    <t xml:space="preserve">To undertake direct engagement with Young people:  </t>
  </si>
  <si>
    <t xml:space="preserve">To undertake direct engagement with the public. </t>
  </si>
  <si>
    <t xml:space="preserve">To undertake direct engagement with key stakeholders. </t>
  </si>
  <si>
    <t>To receive credible and informed views form the key stakeholders.</t>
  </si>
  <si>
    <t xml:space="preserve">To deliver an annual event on a key priority topic  </t>
  </si>
  <si>
    <t>To develop a common understanding of the key priority and future action stakeholders will deliver.</t>
  </si>
  <si>
    <t>To support and engage  young people in capturing their views in relation to Policing and community safety issues affect them and their peers.</t>
  </si>
  <si>
    <t>PCC,
Public.</t>
  </si>
  <si>
    <t>PCC
Police Officers
Police Staff
Police Support Volunteers
Police Special Constabulary
Police Cadets</t>
  </si>
  <si>
    <t>Justice Centres and Rugby Police station two visits per year. One visit to all other police bases per annum.</t>
  </si>
  <si>
    <r>
      <rPr>
        <b/>
        <sz val="10"/>
        <color theme="1"/>
        <rFont val="Arial"/>
        <family val="2"/>
      </rPr>
      <t xml:space="preserve">2017 = </t>
    </r>
    <r>
      <rPr>
        <sz val="10"/>
        <color theme="1"/>
        <rFont val="Arial"/>
        <family val="2"/>
      </rPr>
      <t>Vulnerability and Serious Organised Crime (CB and HE)</t>
    </r>
  </si>
  <si>
    <t xml:space="preserve">A set of two bikes deployed for 28 high visibility sessions of ASBIT during the Spring term Holiday and during the warmer weather periods in June to combat anticipated rises in both ASB and Deliberate Small Fires. 
The Easter BIKE team period was accounted for in the previous year – however the team engaged with 852 people throughout April. 
 A total of  500  people were engaged over the 28 sessions within the identified communities, these areas being identified through Police reports, Fire reports and historical data.
 This included identified hotspots of Park Lane, Nuneaton, CampHill Lakes area and Whittleford Park after a spate of small fires in April. 
Whilst there has been a small increase in deliberate fires in the area, due to good weather these have largely occurred outside of the BIKE teams shift pattern. There was a spate of deliberate fires in the Park Lane area in Nuneaton. The BIKE team included this area as part of the patrol and fires in the area have decreased. 
The team have also been educating on Water Safety at Ensors Pool, Bermuda lakes and Marston Jabbett Quarry area
Other outcomes:
Marston Jabbett: The owners of the quarry have altered the area, so that it is more difficult for young people to access the deep water sections 
Water safety and ASB:  150 Young people either coming out of water when requested or have received water safety advice. 
</t>
  </si>
  <si>
    <t>Received 6 referrals from community/partners – completed visits and engaged with a total of 804 young people this quarter. There has been a requirement to visit specific areas as part of deployment to support partners around Crow Hill Park Nuneaton (Drink, needles and ASB)
In terms of young people and positive outcomes, there has been a range of positive behaviour detailed by the team in that on many occasions young people have listen to the advice provided around alcohol, water safety, during warm weather, noise reduced from young people around local neighbourhoods this quarter.
A young gentleman from Camp Hill has been supported with a foam football to gain his confidence by the team and divert from other behaviour. His dad came out to talk to the YCT to find out where he had received the foam ball from and had detailed that they had made an impact upon his son in a very positive way and thank the team for their support and time being spent with his son.
Several workshops, discussions, signposting have also taken place, with larger numbers in Wembrook linked to the local community centre. Two young people have been directed to partner organisations for additional support.</t>
  </si>
  <si>
    <t>OPCC in conjunction with relevant Key stakeholders dependent on  the event.</t>
  </si>
  <si>
    <t>Maintain positive media relations by ensuring regular media releases, press briefings and radio and television interviews</t>
  </si>
  <si>
    <r>
      <rPr>
        <b/>
        <sz val="10"/>
        <color theme="1"/>
        <rFont val="Arial"/>
        <family val="2"/>
      </rPr>
      <t>Good =</t>
    </r>
    <r>
      <rPr>
        <sz val="10"/>
        <color theme="1"/>
        <rFont val="Arial"/>
        <family val="2"/>
      </rPr>
      <t xml:space="preserve"> OPCC is a transparent organisation and the FOI Publication Scheme is maintained to statutory requirements        </t>
    </r>
    <r>
      <rPr>
        <b/>
        <sz val="10"/>
        <color theme="1"/>
        <rFont val="Arial"/>
        <family val="2"/>
      </rPr>
      <t xml:space="preserve">How it will be measured = </t>
    </r>
    <r>
      <rPr>
        <sz val="10"/>
        <color theme="1"/>
        <rFont val="Arial"/>
        <family val="2"/>
      </rPr>
      <t>Requests for information measured through an FOI Tracker. External scrutiny of scheme (CoPacc)</t>
    </r>
  </si>
  <si>
    <t>Undertake formal consultations to seek the views of the public and stakeholders on policing, crime and community safety issues in Warwickshire.            
 1. Annual Precept Consultation                                  
 2. Annual Survey of residents, business and victims of crime 3. Regional Cyber Crime Survey                                     
4. Supporting other relevant partnership surveys</t>
  </si>
  <si>
    <r>
      <rPr>
        <b/>
        <sz val="10"/>
        <color theme="1"/>
        <rFont val="Arial"/>
        <family val="2"/>
      </rPr>
      <t>Good =</t>
    </r>
    <r>
      <rPr>
        <sz val="10"/>
        <color theme="1"/>
        <rFont val="Arial"/>
        <family val="2"/>
      </rPr>
      <t xml:space="preserve"> Surveys are appropriately targeted and completed by a statistically significant number of residents and businesses; improvements shown against baseline data. Data used to influence OPCC policy / views     
</t>
    </r>
    <r>
      <rPr>
        <b/>
        <sz val="10"/>
        <color theme="1"/>
        <rFont val="Arial"/>
        <family val="2"/>
      </rPr>
      <t>How it will be measured =</t>
    </r>
    <r>
      <rPr>
        <sz val="10"/>
        <color theme="1"/>
        <rFont val="Arial"/>
        <family val="2"/>
      </rPr>
      <t xml:space="preserve"> Survey results data. How data is used to influence (e.g. precept proposal / target work streams)       </t>
    </r>
  </si>
  <si>
    <t>Regular engagement with different reference group to   inform and debate relevant topics of interest with the PCC</t>
  </si>
  <si>
    <t>To receive credible and informed views form Warwickshire Police.</t>
  </si>
  <si>
    <t xml:space="preserve">Regular engagement with Warwickshire Police to listen and understand the views of the workforce to enable the PC to make informed decisions. </t>
  </si>
  <si>
    <t>To receive credible and informed views form young people.</t>
  </si>
  <si>
    <t>OPCC,
Youth Parliament,  
Children in Care Council,  
Police youth inclusion teams,
Youth Academies,
Safer schools partnership,
PCC funded diversionary activities.</t>
  </si>
  <si>
    <t>Attend a wide variety of  community events, meetings  and partnership days where the PCC is accessible to answer questions.</t>
  </si>
  <si>
    <t>To regularly attend and contribute to relevant partnership meetings and events.</t>
  </si>
  <si>
    <t>Local authorities, 
Community safety partnerships, Criminal justice agencies,
Elected members,
3rd and voluntary sector,
PCC funded projects,
Health.</t>
  </si>
  <si>
    <t>Engage key stakeholders in relevant and timely discussions around key topic areas. Events, seminars and conferences: working with key partners to deliver targeted events, seminars and conferences aimed at raising awareness, discussing current issues and developing action plans to address them.</t>
  </si>
  <si>
    <r>
      <rPr>
        <b/>
        <sz val="10"/>
        <color theme="1"/>
        <rFont val="Arial"/>
        <family val="2"/>
      </rPr>
      <t>Good =</t>
    </r>
    <r>
      <rPr>
        <sz val="10"/>
        <color theme="1"/>
        <rFont val="Arial"/>
        <family val="2"/>
      </rPr>
      <t xml:space="preserve"> continued growth of OPCC website users; increased content on micro-sites, increased referrals from social media, continued adherence to statutory requirements to publish information                   </t>
    </r>
    <r>
      <rPr>
        <b/>
        <sz val="10"/>
        <color theme="1"/>
        <rFont val="Arial"/>
        <family val="2"/>
      </rPr>
      <t>How it will be measured =</t>
    </r>
    <r>
      <rPr>
        <sz val="10"/>
        <color theme="1"/>
        <rFont val="Arial"/>
        <family val="2"/>
      </rPr>
      <t xml:space="preserve"> Google analytics (outputs only) Outcomes- feedback received form public on any of the content.  </t>
    </r>
  </si>
  <si>
    <t>Maintain and update regularly social media channels – e.g. OPCC You Tube, Facebook and Twitter accounts; including using targeted advertising on social networks.</t>
  </si>
  <si>
    <r>
      <rPr>
        <b/>
        <sz val="10"/>
        <color theme="1"/>
        <rFont val="Arial"/>
        <family val="2"/>
      </rPr>
      <t>Good =</t>
    </r>
    <r>
      <rPr>
        <sz val="10"/>
        <color theme="1"/>
        <rFont val="Arial"/>
        <family val="2"/>
      </rPr>
      <t xml:space="preserve"> Increased engagement through social media and a broadening of subjects covered.                                                             </t>
    </r>
    <r>
      <rPr>
        <b/>
        <sz val="10"/>
        <color theme="1"/>
        <rFont val="Arial"/>
        <family val="2"/>
      </rPr>
      <t xml:space="preserve">How it will be measured = </t>
    </r>
    <r>
      <rPr>
        <sz val="10"/>
        <color theme="1"/>
        <rFont val="Arial"/>
        <family val="2"/>
      </rPr>
      <t>Performance data provided by social networks</t>
    </r>
  </si>
  <si>
    <r>
      <rPr>
        <b/>
        <sz val="10"/>
        <color theme="1"/>
        <rFont val="Arial"/>
        <family val="2"/>
      </rPr>
      <t xml:space="preserve">Good = </t>
    </r>
    <r>
      <rPr>
        <sz val="10"/>
        <color theme="1"/>
        <rFont val="Arial"/>
        <family val="2"/>
      </rPr>
      <t xml:space="preserve">Regular dialogue with reporters, with frequent positive coverage of OPCC news. 
</t>
    </r>
    <r>
      <rPr>
        <b/>
        <sz val="10"/>
        <color theme="1"/>
        <rFont val="Arial"/>
        <family val="2"/>
      </rPr>
      <t>How it will be measured =</t>
    </r>
    <r>
      <rPr>
        <sz val="10"/>
        <color theme="1"/>
        <rFont val="Arial"/>
        <family val="2"/>
      </rPr>
      <t xml:space="preserve"> monthly analysis of coverage and sentiment</t>
    </r>
  </si>
  <si>
    <r>
      <rPr>
        <b/>
        <sz val="10"/>
        <color theme="1"/>
        <rFont val="Arial"/>
        <family val="2"/>
      </rPr>
      <t>Good =</t>
    </r>
    <r>
      <rPr>
        <sz val="10"/>
        <color theme="1"/>
        <rFont val="Arial"/>
        <family val="2"/>
      </rPr>
      <t xml:space="preserve"> The public views are incorporated into OPCC policies, practices and /or challenges / positive feedback to the force.
</t>
    </r>
    <r>
      <rPr>
        <b/>
        <sz val="10"/>
        <color theme="1"/>
        <rFont val="Arial"/>
        <family val="2"/>
      </rPr>
      <t>Measure =</t>
    </r>
    <r>
      <rPr>
        <sz val="10"/>
        <color theme="1"/>
        <rFont val="Arial"/>
        <family val="2"/>
      </rPr>
      <t xml:space="preserve">  The numbers of volunteers who are active on the group, the topic areas discussed and how their feedback influences policies or practices. </t>
    </r>
  </si>
  <si>
    <t>Citizens panel - to be developed by Dec 17
All other areas Ongoing</t>
  </si>
  <si>
    <t>ML / MJ</t>
  </si>
  <si>
    <t xml:space="preserve">OPCC: OPCC attendance at the L&amp;D Strategic Training Panel
</t>
  </si>
  <si>
    <r>
      <rPr>
        <b/>
        <sz val="10"/>
        <rFont val="Arial"/>
        <family val="2"/>
      </rPr>
      <t xml:space="preserve">Good </t>
    </r>
    <r>
      <rPr>
        <sz val="10"/>
        <rFont val="Arial"/>
        <family val="2"/>
      </rPr>
      <t xml:space="preserve">= No. of referrals received into gateway and subsequently into local service, No. of RJ conferences taken place. % of those satisfied with their RJ experience.                                                                      
</t>
    </r>
    <r>
      <rPr>
        <b/>
        <sz val="10"/>
        <rFont val="Arial"/>
        <family val="2"/>
      </rPr>
      <t xml:space="preserve">How will it be measured = </t>
    </r>
    <r>
      <rPr>
        <sz val="10"/>
        <rFont val="Arial"/>
        <family val="2"/>
      </rPr>
      <t>Baseline data to be collated in year 1 (17/18) to establish number of referrals and outcomes of referrals. Assessment of demand and uptake to be established.</t>
    </r>
  </si>
  <si>
    <r>
      <rPr>
        <i/>
        <sz val="10"/>
        <rFont val="Arial"/>
        <family val="2"/>
      </rPr>
      <t xml:space="preserve">Please see performance report on OPCC website for actual data. </t>
    </r>
    <r>
      <rPr>
        <sz val="10"/>
        <rFont val="Arial"/>
        <family val="2"/>
      </rPr>
      <t xml:space="preserve">
Across Warwickshire, the average percentage days lost to sickness in April and May 2017 for officers was higher than for the same period last year but lower than the previous 3 months. For staff, sickness rates were lower in April and May than both the same period last year and the previous 3 months. For the 12 months to March 2017, the % hours lost to sickness for officers has increased compared to the 12 months to March 2016, and is slightly above the national average (4.9% % Hours Lost Rank 
compared to 4.7%). The national comparison data for officer sickness levels is noted and although Warwickshire's national ranking position has fallen, progress since March 2014 has been maintained and  the percentage difference between Warwickshire and the national average is marginal (0.2%).
It is positive to note police staff sickness levels has improved.
The PCC / P&amp;C Panel have requested an update on what action is being taken to address sickness levels at their meeting on 14.9.17.
Health &amp; wellbeing activity continues across the alliance, co-ordinated through the Health &amp; Wellbeing Board. Key activity in the last quarter includes:
 continued promotion of the Employee Assistance Programme (EAP)
 Progression of work plans around the 9 key aims of the Health &amp; Wellbeing Strategy
 109 teams began the Virgin Pulse 10,000 step challenge
 Delivery of new gym equipment
 Inclusion of alcohol awareness incorporated into the induction process
</t>
    </r>
  </si>
  <si>
    <t>Performance in the Firearms Licensing Unit continues to make progress following the completion of the Kier Commissioning Review in October 2016 and the subsequent action plan that has been generated and which is being implemented by the management team.
The temporary permits continue has continued to reduce down from the end of the previous quarter (4,339) to (1,424) in the last quarter (June 2017).
Recruitment of additional staff, recommended within the Kier Commissioning Review Action Plan, is now in progress following the successful approval of the subsequent business case.</t>
  </si>
  <si>
    <r>
      <rPr>
        <b/>
        <sz val="10"/>
        <color theme="1"/>
        <rFont val="Arial"/>
        <family val="2"/>
      </rPr>
      <t xml:space="preserve">Priority Team Leamington </t>
    </r>
    <r>
      <rPr>
        <sz val="10"/>
        <color theme="1"/>
        <rFont val="Arial"/>
        <family val="2"/>
      </rPr>
      <t xml:space="preserve">= Been involved with 51 crimes (of which 40 have been validated) and 6 operations, 36 arrests made, 35% positive 
outcome on crimes dealt with.
</t>
    </r>
    <r>
      <rPr>
        <b/>
        <sz val="10"/>
        <color theme="1"/>
        <rFont val="Arial"/>
        <family val="2"/>
      </rPr>
      <t>Priority Team Nuneaton</t>
    </r>
    <r>
      <rPr>
        <sz val="10"/>
        <color theme="1"/>
        <rFont val="Arial"/>
        <family val="2"/>
      </rPr>
      <t xml:space="preserve"> = Been involved with 37 crimes (of which 26 have been validated) and 5 operations, 51 arrests made, 38% positive 
outcome on crimes dealt with. 
</t>
    </r>
    <r>
      <rPr>
        <b/>
        <sz val="10"/>
        <color theme="1"/>
        <rFont val="Arial"/>
        <family val="2"/>
      </rPr>
      <t>Harm Hub Investigation Team (HHIT)</t>
    </r>
    <r>
      <rPr>
        <sz val="10"/>
        <color theme="1"/>
        <rFont val="Arial"/>
        <family val="2"/>
      </rPr>
      <t xml:space="preserve"> = In April 2017, the Patrol Development and Support Team evolved into the HHIT which now sits within the Warwickshire Police Integrated Victim Management Model.  The model has been established to put victims and vulnerable people at the centre of Warwickshire policing. Within this new structure HHIT will continue to provide an enhanced investigative capability to support patrol and ensure a high quality outcome for victims. 
As a result of their new directive, the HHIT now complete investigations where a vulnerable victim exists. This in turn has resulted in a reduction in investigation volumes due to the nature of the investigations taking more time than simply dealing with a prisoner in the custody system. 66 criminal investigations taken on by HHIT Bedworth resulting in 73% Positive outcome rate on HHIT investigations.
</t>
    </r>
    <r>
      <rPr>
        <b/>
        <sz val="10"/>
        <color theme="1"/>
        <rFont val="Arial"/>
        <family val="2"/>
      </rPr>
      <t xml:space="preserve">MASH = </t>
    </r>
    <r>
      <rPr>
        <sz val="10"/>
        <color theme="1"/>
        <rFont val="Arial"/>
        <family val="2"/>
      </rPr>
      <t xml:space="preserve">The 2 Devonport Development Officers have been actively involved in reviewing a proportion of the following crimed incidents and crimes that have been referred into the Warwickshire HAU/MASH, 2433 Crimed Incidents and 1520 Crimes.
Operation Devonport funds 16 Police Staff Investigators within Rugby, Nuneaton and Leamington CID teams. The PSIs are actively involved in all policing activity and actively support their teams in protecting the most vulnerable in their communities.
</t>
    </r>
    <r>
      <rPr>
        <b/>
        <sz val="10"/>
        <color theme="1"/>
        <rFont val="Arial"/>
        <family val="2"/>
      </rPr>
      <t>Investigations =</t>
    </r>
    <r>
      <rPr>
        <sz val="10"/>
        <color theme="1"/>
        <rFont val="Arial"/>
        <family val="2"/>
      </rPr>
      <t xml:space="preserve"> Operation Devonport funds 16 Police Staff Investigators (PSIs) within Rugby, Nuneaton and Leamington CID teams. The PSIs are actively involved in all policing activity and actively support their teams in protecting the most vulnerable in their communities. PSIs in Rugby have been involved with 92 crimes/incidents (of which 56 have been validated) &amp; 2 operations, 18 offenders charged/summonsed/
cautioned with 12 crimes. PSIs in Leamington have been involved with 109 crimes/incidents (of which 79 have been validated) &amp; 1 missing person investigation, 23 offenders charged/summonsed/
cautioned with 28 crimes. PSIs in Nuneaton have been involved with 176 crimes/incidents (of which 99 have been validated) &amp; 1 operation, 20 offenders charged/summonsed/ cautioned with 19 crimes
</t>
    </r>
  </si>
  <si>
    <r>
      <rPr>
        <b/>
        <sz val="10"/>
        <rFont val="Arial"/>
        <family val="2"/>
      </rPr>
      <t>Public Confidence in Q1</t>
    </r>
    <r>
      <rPr>
        <sz val="10"/>
        <rFont val="Arial"/>
        <family val="2"/>
      </rPr>
      <t xml:space="preserve"> = 80.4%, above the national average of 78.6%. Warwickshire rank 17th nationally. 
</t>
    </r>
    <r>
      <rPr>
        <b/>
        <sz val="10"/>
        <rFont val="Arial"/>
        <family val="2"/>
      </rPr>
      <t>Actual Police officer numbers</t>
    </r>
    <r>
      <rPr>
        <sz val="10"/>
        <rFont val="Arial"/>
        <family val="2"/>
      </rPr>
      <t xml:space="preserve"> = as at 1 July 2017 are 2879.38 FTE against an establishment of 2857.74 (100.76%).
One Student Officer training intake (intake of 20) has taken place during June 2017 to maintain staffing levels.  No further intake is planned for 2017.
</t>
    </r>
    <r>
      <rPr>
        <b/>
        <sz val="10"/>
        <rFont val="Arial"/>
        <family val="2"/>
      </rPr>
      <t>Police Community Support Officers =</t>
    </r>
    <r>
      <rPr>
        <sz val="10"/>
        <rFont val="Arial"/>
        <family val="2"/>
      </rPr>
      <t xml:space="preserve"> As at 1July 2017 PCSO numbers are 329.66 FTE against an establishment of 344 (Warwickshire 96.9; West Mercia 232.76).   This equates to a staffing level of 95.83%.   
</t>
    </r>
    <r>
      <rPr>
        <b/>
        <sz val="10"/>
        <rFont val="Arial"/>
        <family val="2"/>
      </rPr>
      <t>Special Constables</t>
    </r>
    <r>
      <rPr>
        <sz val="10"/>
        <rFont val="Arial"/>
        <family val="2"/>
      </rPr>
      <t xml:space="preserve">  = As at 1July 2017 Special Constabulary numbers are 640 (226 Warwickshire and 414 West Mercia). 
</t>
    </r>
  </si>
  <si>
    <t xml:space="preserve">CSP have chosen three theatre in education programmes to offer the schools in Nuneaton and Bedworth that cover issues related to reducing the volume of crime associated with drugs and alcohol, reducing the volume of anti-social behaviour and reducing sexual violence and abuse. 
CSP / Loudmouth are starting to publicise the project to the schools in the area through emails and phone calls, using last year’s contact list. In this correspondence they make direct reference to the PCC grant scheme and support of the Nuneaton and Bedworth Safer Communities Partnership. 
The evaluation questionnaires have already been created in preparation for the project. 
Loudmouth will be pointing schools to book the programmes between September 2017 – March 2018, trying where possible to book them into October, November and December  to support National Alcohol Awareness Week (mid November).
</t>
  </si>
  <si>
    <t xml:space="preserve">Report proding detailing the number of Violent Crime, and Anti-Social Behaviour incidents which have taken place in the designated location since April 2011.  All figures continue to be favourable with the exception of the spike in Violence Against the Person Offences in June 2017.
These offences have been looked at by the Police Licensing Officer and are not considered to be related to the work of the Taxi Marshals.
</t>
  </si>
  <si>
    <t xml:space="preserve">Weekly PCC / CC meetings have taken place in Q1. Records of the open sessions are available on the OPCC website. Annual report 16/17 produced in Q1 detailing progress towards achieving objectives of P&amp;C Plan. </t>
  </si>
  <si>
    <t xml:space="preserve">Information published on OPCC website. </t>
  </si>
  <si>
    <t xml:space="preserve">Working group has not met in Q1 due to general election / purdah and new Panel membership. Due to meet in Q2. </t>
  </si>
  <si>
    <t xml:space="preserve">Budget Working group has not met in Q1 due to general election / purdah and new Panel membership. Due to meet in Q2. </t>
  </si>
  <si>
    <t xml:space="preserve">Information available on OPCC website. Following feedback from P&amp;C panel the OPCC are looking to publish more information in the title of the restricted decision notices. This is currently a work in progress as legal advice required. </t>
  </si>
  <si>
    <t xml:space="preserve">Money matters report reviewed by PCC on a monthly basis via the weekly CC /PCC meeting and at AGG. Savings plans being developed. </t>
  </si>
  <si>
    <t xml:space="preserve">BP have commenced the development of an assurance programme covering the whole term of office and the entire P&amp;C plan. </t>
  </si>
  <si>
    <t xml:space="preserve">Through my grants scheme I will provide an opportunity for an effective market place to develop, providing Warwickshire residents with services that will meet the objectives of the P&amp;C Plan. </t>
  </si>
  <si>
    <t>N/A</t>
  </si>
  <si>
    <t>Project due to start in quarter 2.  Initial discussions have taken place about which groups would be appropriate to deliver the sessions to.  No RAG status to be provided until project has commenced as agreed.</t>
  </si>
  <si>
    <t>The Trust, Integrity and Ethics Committee (TIE) met in April 2017.  Members received a presentation on the Alliance cultural change programme and the results of the staff survey, that included information on officer and staff understanding of the Code of Ethics.  The staff survey results showed an improvement in the question on applying the principles of the Code of Ethics from the workforce with over 6 years service from the 2015 survey, but there was concern that the results had worsened for those newest to the service, particularly Constables.  Work would be taking place to rectify this.  There had been a slight improvement in the responses to the question asking if My Line Manager applies the principles of the Code of Ethics. In addition, Members were provided with a demonstration of Body Worn Video, providing an independent, ethical viewpoint on its introduction.  In quarter 1, 18 closed Police complaints across the Alliance were independently dip sampled by Members and feedback was provided to the Force and PCC.</t>
  </si>
  <si>
    <t>Warwickshire Business Watch continues to grow, with information being shared daily through social media.  The Business Crime Advisor (BCA) can now access police systems and is identifying trends and vulnerable businesses to deliver tailored crime prevention advice with the police.  325 twitter followers, 93 visits to the business website between April and May, 508 registered on the WCC keep me posted email alerts, and 76 re-registered onto the new police messaging system. Figures are constantly increasing.  The BCA has been involved with 6 events this quarter, including leading an Adobe Connect session with 17 businesses on cyber crime.  2,184 offences were recorded in the quarter, a 15% increase compared to the previous quarter (1,895) and above the quarter average (2,010). Trends in business crime often mirror those of total recorded crime, however the increase seen this quarter is slightly higher than for total crime (15% v 12%).  Volumes have increased across both policing areas this quarter compared to last. Exceptional volumes were recorded.  The 12% growth in this quarter compared to last quarter for shoplifting offences across Warwickshire is most noticeable in North Warwickshire (+64 offences) and South Warwickshire (+38 offences).</t>
  </si>
  <si>
    <t>The Advisor continues to attend all relevant partnership and stakeholder meetings with actions constantly being taken away and developed.  Focus continues to be on Engagement, Partnership working and Crime Reduction.  Engagement with the business community continues and Warwickshire Business Watch reaches more and more businesses by the day, with information being shared daily through social media.  The Advisor can now access police systems and is identifying trends and vulnerable businesses to deliver tailored crime prevention advice with the police.  There are 325 twitter followers, 93 visits to the business website between April and May, 508 registered on the WCC keep me posted email alerts, and 76 re-registered onto the new police messaging system. Figures are constantly increasing.  The Advisor has been involved with 6 events this quarter, including leading an Adobe Connect session with 17 businesses on cyber crime.  The Advisor continues to be approached by partners to provide an input on business crime on a variety of levels from 5 minute talks to delivering a full training package.  Most recently, events have been organised with the Chamber of Commerce and Warwickshire Colleges Group to work with the businesses they have connections with.</t>
  </si>
  <si>
    <t>Year end performance reports were completed for North Warwickshire, Nuneaton &amp; Bedworth and South Warwickshire.  Considerations for the continuing increases in levels of crime were discussed and partners were updated at the relevant board meetings.  Data analysis and the write up of the Warwickshire Cyber Crime Survey for 2017 took place.  In addition, reports were provided for the North and South Hate Incident Partnerships.  Specific reports were produced and presented to the partnership meetings in North Warwickshire and Nuneaton &amp; Bedworth and for the Cyber Task and Finish Group.  A new system was used to look at victims of domestic burglary, allowing mapping and to consider if certain groups of people are being targeted more than others.  An Analyst presented at the Warwickshire Cyber Crime launch.  All reports were completed in time and presented at the relevant meetings, with actions taken away for completion.</t>
  </si>
  <si>
    <t xml:space="preserve">New independent members have been recruited, although a vacancy still remains. JAC met on 9 Jun 2017. Minutes to be uploaded onto West Mercia OPCC when agreed and linked to Warwickshire OPCC website. </t>
  </si>
  <si>
    <t xml:space="preserve">Performance framework now in place aligned with P&amp;C plan. Regular review of framework at PMG to ensure it remains relevant. </t>
  </si>
  <si>
    <t xml:space="preserve">Information published on OPCC website and up to date. Information will need updating in Q2 if a DPCC is appointed. </t>
  </si>
  <si>
    <t>Regional PCC / CC meeting held in Q1. PCCs scrutinised the regional work of the ROCU, CT provision, Roads Policing,  NPAS performance. Assurance gained in a number of areas but further information requested in relation to NPAS. Roads Policing review to be undertaken. Decision made by West Mercia police to withdraw from CMPG.</t>
  </si>
  <si>
    <t>British Crime Survey findings published identifying that Warwickshire has experienced a 19% increase in recorded crime, compared to the nation average of 11% increase. PCC has been monitoring continued increase in recorded crime and ha sought explanation from the force. CDI and third party reporting via MASH / partner agencies significant factors. OPCC to continue to monitor and challenge accordingly via cc meeting.</t>
  </si>
  <si>
    <t>Q1 Enabling Services report received. Head of Enabling Services attended PCC / CC meeting on 25.7.17 to respond to questions / comments. PCC has requested to  have a briefing in respect of the outcome of the Health and Wellbeing survey and receive an update from the Health and Wellbeing board on work being done to manage the rising sickness levels, this will take place on 14.9.17 at P&amp;C panel meeting. OPCC representation at Alliance H&amp;W board.</t>
  </si>
  <si>
    <t xml:space="preserve"> OPCC have requested on more than two occasions that PSD data is included in quarterly reports. Matter escalated to holding CC  to account meeting for explanation of why it has not featured and alternative solution. PSD is available in a separate report which DM reviews.</t>
  </si>
  <si>
    <t>PEEL Efficiency report rated Warwickshire as a 'Good' Force with no recommendations. PEEL Legitimacy report rated Warwickshire police as a 'Good' force. Positive PEEL Leadership report but no grading given. OPCC monitoring implementation of recommendations.</t>
  </si>
  <si>
    <t>Examples of issues the OPCC has influenced in Q1 = 
Illegal encampments (protocol developed with partners)
Loophole in CJ system being reviewed (multi-agency meeting convened, actions being developed)</t>
  </si>
  <si>
    <t>The Board met in June 2017, which was attended by the PCC, Chief Executive and DM.  The PCC provided an update on current priorities.  The Board raised concerns about drug and alcohol work and funding cuts.  The Warwickshire Community Safety Agreement for 2017 - 2021 has been published, which was informed by the Police and Crime Plan and shares three of the key themes from the Plan.</t>
  </si>
  <si>
    <t>PCC and BP attended NABSCOP on 10th May 2017. PCC gave verbal update of work being undertaken by the OPCC. N&amp;B CSP grant award 17/18 discussed. Concerns raised by CSP members around PCC reduction in DIP funding. Cyber presentation given by PCC funded cyber crime adviser.</t>
  </si>
  <si>
    <t>Improving Victims' Services - a health check of services for victims in Warwickshire and West Mercia' completed by Tonic Consultants in December 2016 - overall positive endorsement of service being provided by Victim Support - the 12 recommendations to be reviewed in next quarter.</t>
  </si>
  <si>
    <t>Update from Athena team awaited</t>
  </si>
  <si>
    <t xml:space="preserve">Seventeen Mobile CCTV cameras are deployed by Warwickshire Police and partners through monthly Tasking meetings.
Examples of deployments in Qtr 1:
• Camera deployed to a lay by at New Road, Ash Green, Bedworth where hazardous waste had been dumped by an old peoples complex. Two instances occurred with a week of each other. A specialist company was employed by the council to clear up this extremely toxic waste at a cost of £7,500.  Since the camera has been in situ, no further waste has been dumped.
• Camera deployed to The Dingle by Camp Hill Primary school where a new skate park was being constructed.  Although the site was well secured, children were breaking in and causing damage to the site and also a danger to themselves.
• Following a meeting with community leads for Abbey Ward, a camera was deployed by the Mosque at Marlborough Road, to provide reassurance to the community during Ramadan.
</t>
  </si>
  <si>
    <t>200 personal safety packs have been put together, including a booklet written by Rethink on personal safety, an attack alarm and purse bell.  4 sessions took place in June with the target audience where personal safety information was shared and the packs distributed.  A personal safety information drop in event took place at a local hospital that specialises in mental health.  An informal approach has worked better and 41 people have been engaged with and provided with the pack.  The events have been well promoted through posters and attendance at meetings with health professionals who have referred/signposted clients who would benefit.  Plans are in place to deliver workshops to the WOW project and Family Intervention Service (both PCC funded).</t>
  </si>
  <si>
    <t>HE attends the Alliance Serious Sexual Offences co-ordination group meetings, this meeting includes discussions on CSE, Rape, SARC and information from voluntary organisations.  Quarterly reports are produced and discussed which include the rape survey results.
Quarterly reports have been received from ROSA and Safeline and further returns from SARC.</t>
  </si>
  <si>
    <t>HE has met with Refuge as part of their monthly contract meetings, and police colleagues to discuss victim pathways to support, the use of Outcome 16 and the overall service received by victims.  Performance is monitored monthly and quarterly through the police performance reports and questions asked when necessary.</t>
  </si>
  <si>
    <t>This area of work is incorporated in the Harmful Practices meeting (details below).
Work still to be done to ascertain a baseline of offences.</t>
  </si>
  <si>
    <t>Attendance at the Mental Health Strategic Board meetings this has replaced the concordat meeting.  Meeting with T/CI Reynolds regarding the concordat, this needs to be revisited and updated accordingly.
Evaluation of the OCC Triage pilot has been received, a meetings has been sent for both OPCCs and Police on 31/8 to discuss the results and have discussions as to the way forward - do we need to run another pilot (how much would this cost), could there be another way of working for the same results?</t>
  </si>
  <si>
    <t>Increasing numbers are contacting Safeline the online counselling and helpline have seen a major increase in usage.  50% of this contact was by phone, with a significant increase in emails and instant messaging.
Young peoples projects have worked with 87 pupils an increase of 10% and approximately 400 people from communities including parents/professionals and schools have had information.  
Of those supported, 97% demonstrated significant improvements in mental health and wellbeing, creative therapies continue to be helpful for those that can't express through talking.
To date: 2103 people have accessed services,  631 face to face, 67 online and 759 through the helpline and 646 through young people provisions.  1225 female, 878 males, of which 61 identified as having a disability.  352 of the online and face to face counselling reported a positive outcome.  134 young people have reported a crime to the police.
Spend to date: £15,034.50</t>
  </si>
  <si>
    <t xml:space="preserve">The awarding of the grant has allowed the project to be adequately staffed and run two open-access youth nights per week, averaging 43 young people accessing the project per week.
Our focus has changed from being ‘activity led’ to using activities as a way of engaging challenging young people and working with them in a holistic manner to improve their well-being and future life chances. This includes mentoring support, advocating at Early Help meetings and liaising with other agencies to improve support to the young person and their family.
Workers have developed strong relationships with young people, many of whom are at risk of exclusion, at risk of being criminalised or lack emotional resilience to deal with issues affecting them.
All staff completed Level 2 mentoring training and we are looking at piloting mentoring in schools this September.  Selected schools will have a ‘key worker’ where young people attending the project and recognised as ‘being at risk of NEET’ or demonstrating challenging behaviour within school can access youth work support to try and de-escalate issues through an existing relationship.
Workers engaged the support of the Arson Reduction Officer in response to young people starting fires in the local park.  The evening was a great success with 38 young people attending a presentation and looking at the equipment used to tackle fire.
Workers are currently supporting young people who are the victims of sexual assaults, perpetrated by a young person (alleged at this point) and have played a major role in encouraging the young people to report the incident, leading to a full investigation by the CSE Team.
Unfortunately, despite significant intervention and challenging from youth workers three young people were issues CPNs due to their anti-social behaviour.
</t>
  </si>
  <si>
    <t>Chaser sent</t>
  </si>
  <si>
    <t>Workshop completed with CJ partners and other agencies representing victim services on  13th December 2016 - following issues determined as essential for demonstrating compliance with the Victims Code and Witness Charter - organisational communication processes (internal and external); offer and use of victim personal statements; meeting the needs of vulnerable and intimidated victims; best use of special measures and support services to victims and witnesses at court; offer of restorative justice processes to victims; appropriate support to pursue compensation from CICA; learning lessons from any complaints - the development of a performance framework to capture these issues is complex and requires further examination as organisations in the main do not collate compliance related data sets.</t>
  </si>
  <si>
    <t xml:space="preserve">As agreed with the OPCC in April, a project plan is being compiled with a view to signing off the allocation by NABSCOP on the 24th August 2017. </t>
  </si>
  <si>
    <t>Early Effective Intervention</t>
  </si>
  <si>
    <t>To provide an intervention that enables individuals to understand domestic abuse and its many factors.</t>
  </si>
  <si>
    <t>The Special Constabulary recruitment project continues to attract, engage and promote the work of the Special constabulary across Warwickshire and West Mercia. As of the end of June 2017
657 candidates completed the Initial Online Applications Since Project Launched of these:
376 candidates passed the Apollo Online Assessments
306 candidates passed Telephone Interviews
210 candidates passed Assessment Centres
44 are awaiting Vetting, Medical Checks, References 
a further 13 are awaiting Training Course dates
130 have started training courses. 
Most candidates are from white British background but there have also been successful applicants from Black African, Black Caribbean, White and Black Caribbean, Indian, Pakistani, Bangladeshi. 
Most applicants find out about the Constabulary through the police website, they also find out at an event, through social media and by word of mouth. The Specials recruitment programme will cease in its current form in August 2017 when a Special Constabulary officer will be appointed to run the scheme as business as usual.
At the May meeting of Citizens in Policing Warwickshire constabulary has 230 serving officers.</t>
  </si>
  <si>
    <t xml:space="preserve">Warwickshire Police have completed another successful Cadets application process and have awarded all places on the scheme to young people from Warwickshire in both the north and the South of the county.
Cadets continue to volunteer and support partner agencies at a wide range of events providing a visible cadet presence. The work plan for the current year will cease at the end of July when local award evenings will be delivered celebrating the achievements of the Cadets. 
A formal passing out ceremony will be held at Hindlip in September for all the Alliance senior Cadets. 
The PCC will be present at the Passing out parade for the new cadets which will be held at Leek Wootton In September. 
Of the senior cadets who graduated last year, two have been successful in going on to join the Special Constabulary and engage in regular patrols in the North of the County and a further two are actively involved in delivering educational messages to young people around the dangers of substance misuse.
Partners praise the work and involvement of the cadets and ask then to attend many events as repeat supporters. </t>
  </si>
  <si>
    <t xml:space="preserve">CB attended Rugby CSP board on 6th June  2017. The group discussed current crime statistics, the action plans associated with the two DHR's, the drug and alcohol service consultations which will be launched shortly that partners will need to feed into to ensure the correct Criminal Justice service is commissioned.  </t>
  </si>
  <si>
    <t>The two Rural crime co-ordinators have been engaging with the public on a range of projects including visits to victims of crime 40 (residents and business have been visited). The feedback from victims has all been positive with the average safety score  rising from 1.8 before the visit to 4.6 after the visit.
984 people have been engaged through events and meetings including 25 vulnerable residents with a range of disabilities whom have been provided with bespoke crime prevention advice.
Local Police officers and staff have received training on wildlife watcher schemes, bike marking and rural crime awareness and prevention.
Work is being developed with the Victims Management Unit to ensure a joined up and coordinated approach, this is still in the early stages.
Rural watch has received 33,166 visits with 19,071 being repeat visits. 1160 alerts have been sent from the website and 2054 have been sent from the social media account.</t>
  </si>
  <si>
    <t>The new post holder has been spending time meeting key stakeholders within the police and Warwickshire Neighbourhood watch. The post holder has led on both the internal and external review of the community messaging service to develop a clear understanding of what the service is and is not providing. The results will be presented at the Citizens in Policing meeting in August. The co-ordinator has circulated the first alliance wide Watch scheme newsletter to all SNT areas.  This newsletter introduces the new officer informs them of the Alliance Watch Scheme Policy and Procedure, promotes and encourages involvement in the messaging service  review, encourages proactive SNT’s engagement with watch schemes, requests up to date information on all local watch schemes and  coordinators.</t>
  </si>
  <si>
    <t>Reports due Six monthly.</t>
  </si>
  <si>
    <t xml:space="preserve">There is a new group elected to Youth Parliament who started there term in office in April- They are planning work and  identifying priorities for the Don’t Hate Educate Campaign these include:
• Rally in March 2018 Warwick to address homophobia and support the LGBGT  community (£900)
• Photography project in Nuneaton and Bedworth – positive images and statements (£300)
• Mental Health conference / workshop for young people around education and reducing stigma  March 2018 (£1,000)
• Hate Crime debate Rugby in October / and North Warwickshire / Others areas are due to confirm their local programmes (£800)
</t>
  </si>
  <si>
    <t xml:space="preserve">Horse Watch Ambassadors continue to attend events, shows and local stable yards providing marking of equine related property and providing crime prevention advice and support.
A committee and members meeting has taken place which was well supported and saw a number of new members attending asking for help following incidents.  It is pleasing to now have involvement and representation on the committee from the British Horse Society and Warwickshire Police Specials.
Support has been provided to assist Leicestershire Horse Watch with signage and the group continues to be actively involved with the national group and regularly links in with other schemes around the country and passes on their alerts where applicable.     
</t>
  </si>
  <si>
    <t>Neighbourhood watch have been attending events providing crime prevention advice and equipment and promoting residents sign up to the rural watch website. The majority of community engagement events occur in quarter two and they work with and alongside local SNT, the Rural crime co-ordinator and Horse watch engaging with local residents.</t>
  </si>
  <si>
    <t>Wolvey and Birchmoor became ‘Supported Villages’  taking the total to 7 for  Northern Warwickshire. Prior to becoming a supported village Birchmoor had been suffering with incidents of crime, they had lost contact with SNT and were disillusioned.  The coordinator and Neighbourhood watch  gave a presentation about the Rural Crime Project. An engagement day was delivered at several locations across the village using the community van to provide crime prevention advice, property marking, signage and signing people up  to receive alerts via Rural Watch, each location was well attended by residents. The coordinator has provided crime prevention marking to 146 items. The Coordinator received training on the police systems so that she can update jobs following visiting victims ensuring all police staff are aware of action taken. A wildlife watcher awareness session was delivered to 12 officers and signs have been installed at vulnerable locations. An additional 3 officers have also been trained on bike marking.
Action on heritage crime with Leicestershire Police and Historic England has led the Coordinator to be part of the working steer group where a national model is being put together, encompassing crime prevention advice, officer education and community engagement.
Victims of crime continue to be visited and security equipment provided on the ‘Stop the Thief’ project.  The Coordinator has linked in with the force VMU team who now refer people to the website for crime prevention advice, information and alerts.  They are now also referring suitable victims for a crime prevention visit.            
10 victim follow ups were conducted with the average vulnerability rating given before the visit at 1.8 out of 5 and after the visit this increased to 4.6.     
The project received media coverage from  local papers, 3 parish magazines, local radio stations interviewing the coordinator about supported villages.
A case study of a repeat victim of crime whom was a victim of fuel theft and was an elderly and vulnerable lady. Since the visit and advice she is now feeling more secure and confident and has been provided security equipment under the stop the thief project along with a further 13 households which have been loaned security equipment.</t>
  </si>
  <si>
    <r>
      <rPr>
        <b/>
        <sz val="10"/>
        <color theme="1"/>
        <rFont val="Arial"/>
        <family val="2"/>
      </rPr>
      <t xml:space="preserve">Enhanced delivery of medium risk DV project:
</t>
    </r>
    <r>
      <rPr>
        <sz val="10"/>
        <color theme="1"/>
        <rFont val="Arial"/>
        <family val="2"/>
      </rPr>
      <t xml:space="preserve">Refugee is now providing outreach support to all  medium risk clients of domestic abuse in Rugby. 100 referrals were made to the scheme from IDVA's, IRIS or outreach support. 8% of clients were given short term
support or local single point of access helpline support, 32 Women were given longer term support, 49 Children given longer term support and 1 man was given longer term support. 41% of the referrals accepted the service. Sexual, psychological, physical and financial abuse were reported. The following outcomes were achieved by those clients who identified that was what their outcome was:
6 clients  developed and implemented an individual support and safety plan for themselves and their children .
2   found out about reporting the domestic violence to the police and seek protection 
1  client helped to find a new safe accommodation
3 clients helped to access additional security measures for my new or existing home (Sanctuary scheme) .
</t>
    </r>
    <r>
      <rPr>
        <b/>
        <sz val="10"/>
        <color theme="1"/>
        <rFont val="Arial"/>
        <family val="2"/>
      </rPr>
      <t xml:space="preserve">Domestic Burglary:
</t>
    </r>
    <r>
      <rPr>
        <sz val="10"/>
        <color theme="1"/>
        <rFont val="Arial"/>
        <family val="2"/>
      </rPr>
      <t xml:space="preserve">Equipment has been purchased to support the rural crime project by loaning crime prevention equipment to villages where residents leave their property empty for over 2 weeks, to reduce the likelihood of them becoming a victim of domestic burglary.
</t>
    </r>
    <r>
      <rPr>
        <b/>
        <sz val="10"/>
        <color theme="1"/>
        <rFont val="Arial"/>
        <family val="2"/>
      </rPr>
      <t xml:space="preserve">Reducing Reoffending:
</t>
    </r>
    <r>
      <rPr>
        <sz val="10"/>
        <color theme="1"/>
        <rFont val="Arial"/>
        <family val="2"/>
      </rPr>
      <t xml:space="preserve">The evaluation of the Buddi tag scheme has showed the amount of time Police have spent checking on curfews has been reduced and therefore they can use their time more effectively. The next report is due in Jan 18 where they will evaluate the impact of increasing the buddi tag usages with more IOM's.
 </t>
    </r>
  </si>
  <si>
    <t>The PCC has agreed to allow Rugby Neighbourhood watch to roll their unspent grant from 2016-17 into 2017-18. this funding will allow them to conduct core work which will enable them to build up their capacity and  develop more neighbourhood watch schemes in the borough thus develop an effective volunteer management committee.</t>
  </si>
  <si>
    <t>Not due to commence until Aug 2017.</t>
  </si>
  <si>
    <t>6 new Street Pastor trainees have been recruited as a result of a Recruiting Roadshow around Rugby’s churches during Jan –
Apr 17. A training plan for all new recruits has been planned up until the end of December. They will be will be formally commissioned at a Commissioning Service on Sunday 10th September 17. 
Patrols continue on both Friday and Saturday evenings 10 pm to 4am. During qu1  they have encountered and addressed: 
24 residents exhibiting aggressive behaviour
6 residents behaving antisocially 
provided support and reassurance to 41 vulnerable people
removed 460 broken or whole glasses / bottles from the street,
provided 9 referrals to key stakeholders.
They have received thanks from a wide range of service users, the wider public and key partner agencies.</t>
  </si>
  <si>
    <t xml:space="preserve">Team have completed four shifts covering the final week of the school holiday period April 20th –April 23rd. the team visited the key areas of Cawston, Bilton, Brownsover and Long Lawford based on trend data.
They engaged with 76 young people and members of the public.
At Newbold Quarry they engaged with young people around the subject of water safety,  while at Cawston and Bilton they provided fire safety advice to young people.
Over the period measured there has been a reduction in deliberate small fires of one incident, (15 incidents in period measured against 16 incidents last year) however there was marked decrease in deliberate small fire activity after ASBIT had been deployed in the Borough. 
</t>
  </si>
  <si>
    <t>Not due to commence with PCC funding until Aug 2017. Current being funded from the Community Centres reserves and it is supporting  7 young people aged 18-25 whom have been involved in criminal activity and need support to access more positive life choices including gaining training, work experience and or apprenticeships.</t>
  </si>
  <si>
    <t xml:space="preserve">The Our Families, Our Future (OFOF) Prevent Event named ‘Keeping Warwickshire Safe: Preventing Radicalisation in our Communities’ took place on 23rd May. Presentations were delivered by Nick Daines, Mentor Right Wing and Ideological Specialist, Prevent in Place Mental Health Team, WREP and Warwickshire Prevent. The Prevent Action Plan and recommendations from the Our Families, Our Future community events were discussed in workshops by partners and community members. Recommendations taken from this event for future community engagement in Warwickshire will be taken forward by the OFOF sub group – Prevent and community engagement sub group. The OFOF community events recruited 28 community members who requested to be trained as Prevent Community Champions. The Prevent Officer is working with WREP to create a job description for these champions. Champions will be DBS checked and trained in WRAP before their work within the community begins. Further community engagement took place when the Prevent Officer, Partnership and Commissioning Manager and WREP went out to visit a community group in Nuneaton. The group expressed how they would like to be recognised for the Prevent work they are doing in their community which prompted a ‘Community Best Practice’ information page to be added to the Prevent newsletter. This began in the July edition of the newsletter.
The Prevent Officer met with Prevent Probation Officers at HMP Hewell in Redditch. Discussions were around radicalisation in our local prisons, management of radicalised individuals on release back into the community and a review of the Home Office training similar to WRAP delivered to prison staff. Prevent Probation Officers were invited to attend the Prevent Strategy Group but they felt it would not be appropriate to their work.
The Prevent Officer engaged FE colleges in Warwickshire into the June Prevent Strategy Group. The colleges suggested they would like to be further involved in Prevent in Warwickshire even though there is a regional lead for West Midlands FE establishments. The Prevent Lead is setting up a focus group for FE colleges to attend. The first meeting will be in October. </t>
  </si>
  <si>
    <t xml:space="preserve">Crimestoppers have been meeting key stakeholders to understand and determine what campaigns will be delivered in Warwickshire over the coming year. A meeting is planned with the PCC and police strategic and operational leads in July and the Chief Constable in August to finalise the campaigns.
An ongoing cuckooing campaign funded from 2016-17 will be delivered in September.
Statistics for April to June show an increase in information received by Crimestoppers of 19%, from 244 to 291 pieces of information on the same three months last year.
Crimestoppers are in the process of recruiting a part time Fearless Youth Worker to deliver the charity’s youth programme ‘Fearless.org’ to pupils through peer to peer lessons. They aim to have the Fearless worker in place early September for two days per week until end of the contract period, to co-inside with the start of the new school year.
Nationally Crimestoppers is undergoing a branding relaunch which will be promoted wider in the Autumn.
</t>
  </si>
  <si>
    <t>Two separate programmes set up, the programme in Stratford was slower to start than other project as it was new to the area.  Referrals predominately from Children's Services. Clients referred = 16 N&amp;B, 5 Stratford, of which 17 retained to complete the programme.  1 female referred but did not attend. No details on numbers that feel that attendance has resulted in a positive change as the first programme is still in progress.  
Case study attached to main return. 
Spend to date: £9239.08</t>
  </si>
  <si>
    <t>Warwickshire Child Sexual Exploitation (CSE) Team - Barnardo's Support Workers</t>
  </si>
  <si>
    <t xml:space="preserve">All reports received by OPCC. </t>
  </si>
  <si>
    <r>
      <t xml:space="preserve">In Q1 they have offered 2 anger courses. The first is complete and the second is at the second session of four. 14 attended the course one. Of the 14, one dropped out as his wife prematurely had a baby on the day of the second session therefore it was felt that it would be best for him to delay attendance until a future course and the rest have completed the course. Of the 13 who completed 3 went into individual counselling which is ongoing. 11 attended the second course. Of the 11, one had to drop out of the course due to a mental health crisis resulting in her being sectioned and the others are currently completing the course. Of the attendees form the two courses 4 were on probation and 4 had alcohol or drug issues. Protective factor for children and young people - Of the two courses, 15 of the participants were either living with children and young people or were the parent of a child or young person under the age of 18. Of these 9 said that they had anger issues with young people and by the end of the course one all six said that they responded in a more appropriate way with young people, course 2 is still running so no outcomes yet. 
</t>
    </r>
    <r>
      <rPr>
        <b/>
        <sz val="10"/>
        <color theme="1"/>
        <rFont val="Arial"/>
        <family val="2"/>
      </rPr>
      <t>Domestic Abuse</t>
    </r>
    <r>
      <rPr>
        <sz val="10"/>
        <color theme="1"/>
        <rFont val="Arial"/>
        <family val="2"/>
      </rPr>
      <t xml:space="preserve"> - 17 of the participants from group one reported that they were verbally aggressive towards their partner Of the 7 said that they were physically aggressive. By the end of course one all 10 said that they responded more appropriately with their partners and that they were able to control their reactions through the techniques learnt. Course 2 is still running so no outcomes yet. 
</t>
    </r>
    <r>
      <rPr>
        <b/>
        <sz val="10"/>
        <color theme="1"/>
        <rFont val="Arial"/>
        <family val="2"/>
      </rPr>
      <t xml:space="preserve">Anti-Social Behaviour </t>
    </r>
    <r>
      <rPr>
        <sz val="10"/>
        <color theme="1"/>
        <rFont val="Arial"/>
        <family val="2"/>
      </rPr>
      <t xml:space="preserve">- On the courses so far; 5 of the had been involved in anti-social behaviour, an additional 10 had been involved with the Police due to their anger, 9 were having problems with neighbours due to their angry outbursts, 13 said that they were at risk of angry outbursts in public. All of these reported that they understood their anger, and could control it better using the techniques leant and responded in a calmer way. 
</t>
    </r>
  </si>
  <si>
    <t xml:space="preserve">In Q1 Dare2Dream have confirmed that the 2 schools of whom we would be working in partnership with are St Thomas More and Hartshill. Delivery of the programme commenced on 5.6.17 and continued for a 7 week period. The delivery period has consisted of 2 days per week and within this time we have supported a total number of 26 students.
All students have been carefully selected by heads of year and pastoral staff and following a period of careful consultation it was decided that all students selected would be:
- On the cusp of exclusion
- Displaying signs of negative behaviours
- Displaying signs of behaviours outside of school
- Vulnerable or at risk
- Possible NEET
The needs of the students have been of a broad nature. A number of students are known to be consistently breaking the rules in and outside of school. A handful are vulnerable and appear to struggling to cope with peer pressure. The remaining students are lacking core values such as respect and appear to have very little relationship with adults and people of authority such as teachers. Two impact reports provided and one thank you letter from young person on the programme. 
</t>
  </si>
  <si>
    <t>During Quarter 1: 24  victims were referred mainly by the SNT, 2 were Self Referrals and 1 was from the Arson Reduction Officer.  (8 were individuals and were 16 rural businesses). In total 56 of victim visits have taken place as some require multiple or follow-up visits. As a result of the visits,11 items of equipment has been loaned, and to date 2 pieces of equipment purchased for permeant use.
25  Vulnerable individuals have been engaged with at the Syndi Centre in Leamington where crime prevention advice was tailored to the group and they were provided with uv torches and property marking equipment. Work continues with the Volunteer whom has Asperger's to redesign the Cold Caller packs and stickers ensuring the message is clear and suitable for the client group. 250 Vinyl window stickers are being produced for the target group  and Easy Read crime prevention advice sheets are being placed on the  web for accessibility.
4 events have been attended and approximately 800  residents/ businesses/ partners have been engaged with. 6 officers have attended a rural crime training and awareness event and the coordinator has organised a Cross Boarder meeting to discuss potential of working together as part of a Police Operation to address Quad Bike/Agri Theft.
A Bogus Caller article was published in the Stratford View magazine, along with seasonal crime trends addressed 'Sheducation' and general 'Home Security' advice with reach of 60,000 households.</t>
  </si>
  <si>
    <t>Police and Crime Commissioner Commissioned Services 2017-18.</t>
  </si>
  <si>
    <t>Sexual Assault Referral Centre (SARC) Paediatric Service</t>
  </si>
  <si>
    <t>5,564 referrals sent to Victim Support; Violence with injury (29%), theft (19%), burglary and criminal damage (12% each) account for most referrals. Location of victims North Warks (10%); Nuneaton and Bedworth (25%); Rugby (20%); Warwick (28%); Stratford (17%) typical victim profile - male 51%; female 46%; 3% not given; 25 to 34 years main age group of victim; 71% white; 22% not specified; 4% Asian; 2% black; 1% mixed. Top three needs of victims: feeling unsafe at home, work or in the community; lack of awareness of entitlements; eating and sleeping patterns disrupted. Top three support services; information provision; practical support; advocacy. Most support offered in Nuneaton and Bedworth local authority area. Typical victim profile most likely to take up service white female aged 25 to 34 years. Typical feedback on service provided: “I can't thank you enough, the support made such a difference, I would give Victim Support 130%, I can't think of anything more you could have done. Wonderful service”</t>
  </si>
  <si>
    <t>This piece of work will be explored over the coming months.</t>
  </si>
  <si>
    <t xml:space="preserve">The PCC aims to attend each Community Safety Partnership (CSP) annually and during quarter 1 he has attend Nuneaton and Bedworth and North Warwickshire CSP's please see Preventing and Reducing Crime tab for the update. 
The PCC visited HMP Hewell on the 6th April 2017 to witness the SORI Programme. SORI is the prison’s contribution to the restorative justice landscape in which serving prisoners meet victims and have the opportunity to exchange views and hopefully move forward with their lives with a better understanding of each other viewpoint. This was the PCC’s first visit to a prison which included a tour of the facility, a meeting met with 9 serving prisoners where the PCC listened to each of their stories and about how they got to Hewell and what they hoped to change about their future and a meeting with the new Governor, who extended an open invitation to work with the prison in the future.
Work is ongoing with all stakeholders and will be reported throughout the year.
</t>
  </si>
  <si>
    <r>
      <t>In order to raise practitioner awareness of risk, threats and indicators of Serious and Organised Crime (SOC) it has been agreed to hold a partnership event on the 19</t>
    </r>
    <r>
      <rPr>
        <vertAlign val="superscript"/>
        <sz val="10"/>
        <rFont val="Arial"/>
        <family val="2"/>
      </rPr>
      <t>th</t>
    </r>
    <r>
      <rPr>
        <sz val="10"/>
        <rFont val="Arial"/>
        <family val="2"/>
      </rPr>
      <t xml:space="preserve"> September at Dunchurch Park hotel, in conjunction with Warwickshire Police. The event will look at real indicators of SOC and aims to develop local action plans to address areas of concern in each district. All agencies have been asked to consider which practitioners would benefit from the event and send representation.</t>
    </r>
  </si>
  <si>
    <t>Glossary</t>
  </si>
  <si>
    <t>AGG - Alliance Governance Group</t>
  </si>
  <si>
    <t>AGM - Annual general Meeting</t>
  </si>
  <si>
    <t>ANPR - Automatic number plate recognition </t>
  </si>
  <si>
    <t>ASB - Anti Social behaviour</t>
  </si>
  <si>
    <t>CAVA - Community and Voluntary Action</t>
  </si>
  <si>
    <t>CC - Chief Constable of Warwickshire Police</t>
  </si>
  <si>
    <t>CCG - Clinical Commissioning Group</t>
  </si>
  <si>
    <t>CCTV - Closed-circuit television</t>
  </si>
  <si>
    <t>CJ - Criminal Justice</t>
  </si>
  <si>
    <t>CRC - Community Rehabilitation Company</t>
  </si>
  <si>
    <t>CSE - Child Sexual Exploitation</t>
  </si>
  <si>
    <t>CSP - Community Safety Partnerships</t>
  </si>
  <si>
    <t>DACS - Domestic Abuse Counselling Service</t>
  </si>
  <si>
    <t>DIP - Drug Intervention Programme</t>
  </si>
  <si>
    <t>IAG - Independent Advisory Group</t>
  </si>
  <si>
    <t>IDVA - Independent Domestic Violence Advisor </t>
  </si>
  <si>
    <t>IOM - Integrated Offender Management</t>
  </si>
  <si>
    <t>ISVA -Independent Sexual Violence Advisor</t>
  </si>
  <si>
    <t>KSI - Killed or seriously injured</t>
  </si>
  <si>
    <t>LCJB-Local Criminal Justice Board </t>
  </si>
  <si>
    <t>MARAC - Multi-Agency Risk Assessment Conference</t>
  </si>
  <si>
    <t>MASH - Multi-Agency Safeguarding Hub</t>
  </si>
  <si>
    <t>MOJ - Ministry of Justice</t>
  </si>
  <si>
    <t>NHW - Neighbourhood Watch</t>
  </si>
  <si>
    <t>NRCN - National Rural Crime Network</t>
  </si>
  <si>
    <t>OPCC - Office of the Police and Crime Commissioner</t>
  </si>
  <si>
    <t>PCSO - Police community support officer</t>
  </si>
  <si>
    <t>PRO - Policy and Research Officer</t>
  </si>
  <si>
    <t>RJ - Restorative Justice</t>
  </si>
  <si>
    <t>SARC - Sexual Assault Referral Centre</t>
  </si>
  <si>
    <t>SME - Small and Medium Enterprises</t>
  </si>
  <si>
    <t>SNT - Safer Neighbourhood Team</t>
  </si>
  <si>
    <t xml:space="preserve">SOC- Serious and Organised Crime </t>
  </si>
  <si>
    <t>SPR - Strategic Policing Requirement</t>
  </si>
  <si>
    <t>TSO - Trading Standards Officer</t>
  </si>
  <si>
    <t>VAWG - Violence against women and girls</t>
  </si>
  <si>
    <t>WCC - Warwickshire County Council</t>
  </si>
  <si>
    <t xml:space="preserve">WCEP - Warwickshire Consumer Empowerment Partnership </t>
  </si>
  <si>
    <t>SOCJAG- Serious and Organised Crime Joint Action group</t>
  </si>
  <si>
    <t>P&amp;CP- Police and Crime Plan</t>
  </si>
  <si>
    <t>PCC- Police and Crime Commissioner</t>
  </si>
  <si>
    <t>OPCC Owner:</t>
  </si>
  <si>
    <t>CL - Chris Lewis</t>
  </si>
  <si>
    <t>DM - Debbie Mullis</t>
  </si>
  <si>
    <t>PCC - Police and Crime Commissioner</t>
  </si>
  <si>
    <t>CB - Cheryl Bridges</t>
  </si>
  <si>
    <t>HE - Helen Earp</t>
  </si>
  <si>
    <t>NT - Neil Tipton</t>
  </si>
  <si>
    <t>NH - Neil Hewison</t>
  </si>
  <si>
    <t xml:space="preserve">LH - Elizabeth Hall </t>
  </si>
  <si>
    <t>ALL PROs - All Policy and Research Officers</t>
  </si>
  <si>
    <t>Regional Policy Offices:</t>
  </si>
  <si>
    <t>MJ - Megan Jones</t>
  </si>
  <si>
    <t>ML - Michael Lewis</t>
  </si>
  <si>
    <t xml:space="preserve">EQUIP- </t>
  </si>
  <si>
    <t xml:space="preserve">The Stratford Link has become essential to multi agency working in the town . Rough Sleepers have reported that local businesses such as Costa Coffee, Boots, Sainsbury’s and Debenhams as well as the local Police SNT are advising them about the existence of Stratford Link Project and all seem keen for extended opening hours. Project staff and volunteers are keen to continue developing the service. We have recently opened for an extra morning and demand is increasing considerably. It is planned to increase opening to 5 mornings a week if funding and volunteering levels allow.   Numbers for attendees from April 17 – June 17
Month Attended Support given Housing Advice given
April 36 28 15
May 55 44 18
June 45 33 20
There have been several newspaper articles led by the Council and Police in The Stratford Herald about rough sleepers and beggars in Stratford. A begging newspaper wraparound has been produced and is to be circulated in July to target the peak season. The four page wraparound in the Stratford Herald Midweek News will reach up to 50,000 households, businesses and visitors in the Stratford area with the aim of discouraging the public giving cash to beggars and halt the flow of new beggars arriving in the area by providing alternative ways of giving, raising awareness of the support available and myth busting ie. 70% of those begging in Stratford have a home and benefits and help is available to those who don’t; 80% of people who beg in Stratford do so to support a drug habit; and a person begging in Stratford earns up to £100/day.
The Stratford Link Project now has a Facebook page which has publicised the project and made contact with service users easier. Stratford Community Forum also regularly discusses the project.
Publicity of the project has been conducted by the District Council’s Governance and Community Safety Manager (Karin Stanley), by the local Police SNT, and by the Rough Sleeper Engagement Officer (Ann Johnson), meaning that local businesses and members of the public are aware of the project.
A concert is planned to showcase the achievements of the music and poetry workshops.
</t>
  </si>
  <si>
    <t>To enable victims of DA to receive expert, specialist, therapeutic intervention to address issues of current risk and safety working with the victim to provide skills of self-evaluation to support a safer future free from DA: the project focuses on high risk victims only, recently recruited 6 volunteer counsellors to deal with the increase in demand.
Clients referred = 76, of which 30 are on this funded project, 23 from MARAC. 3 individuals referred on to other services, 1 male attendee, 1 person identified as having a disability.  No number for those that feel a positive change as mid programme although mid therapy reviews show positive feedback.  
Spend to date £6592.98
Case study available on main return.</t>
  </si>
  <si>
    <t>482 referrals recieved with an additional 31 where location was not determined.  17 referrals through IRIS.  175 females and 9 males are receiving long term support and 257 children. 135 identified as white british, 11 identifies as having a disability and 63 having complex needs including drug and alcohol misuse and suicidal thoughts.
The highest number of referrals was from police, followed by self referrals, MARAC , childrens services and GPs.
22 clients left the service, 85.7% felt safer and 100% felt their quality of life had improved. Meetings and events attended to promote the new service, and additional training undertaken by staff members.
Refuge provision had 65 referrals with 21 women and 19 children given long term support.  Over 80% of the women had experienced multiples of abuse.
23 women exited the service, 94.4% felt safer and 100% felt their quality of life had improved.
Nuneaton refuge needs to be improved or move locations.</t>
  </si>
  <si>
    <t>The new service went live on 1st October 2016; a partnership between statutory, private and third sector organisations. Blue Sky Centre, Nuneaton is the acute centre for Warwickshire, although on a rota between all 4 regional centres. Provision available for acute 24/7/365 as well as historical clinics.
Ongoing discussions around the way the rota of locations is managed and the time restrictions for attendence by Paediatrian and Crisis Worker.
All acute cases seen on the same day, historical cases can be seen when best suits child and at a location that is best suited.</t>
  </si>
  <si>
    <t>Group work has not started in the first quarter, although working on a 1:1 with 3 young people.  Also working with respective parents of two of the young people. 
To date 17 referrals, 11 of which had completed telephone assessments with parents. 7 face to face assessments.
Talking to the parents that we are working with helping them to analyse their own emotional responses, assisting them with negotiating barriers, consequences and ultimately working towards a collaborative relationship.
Large amount of time this quarter contacting and networking with key professionals in order to recieve referrals.  Through this networking have managed to negotiate free room hire.  
Provision for 1:1 support was not in the original bid, but identified the 3 individual children and 7 parents require this to give the best chance for successfully enaging in the group programme.The £215.00 underspend that would be evident as not being used for room hire will be reallocated to support the 1:1 - agreed with CB 13.7.17 
Case studies attached to main return.
Total spend to date £636.13</t>
  </si>
  <si>
    <t>HE attended the March meeting of the board, no issues raised for the OPCC.
July meeting missed due to annual leave.</t>
  </si>
  <si>
    <t>11 referrals received in quarter 1 as well as carry over cases mean that there are 13 live cases. 8 cases were closed. 16 victims were contacted by VS. 8 offenders were contacted. 2 level RJ completed and 1 level 1 RJ. The team is now fully staffed and operational across the alliance area. RJ team are trialling an outcome measurement toolkit. Meetings have been held with all the key partners. Lots of twitter activity.</t>
  </si>
  <si>
    <t>Unable to attend any meetings due to extended sick leave. Reports received though and nothing of concern noted during this quarter.</t>
  </si>
  <si>
    <t>Total IOM nominals 256. S warks decrease in reoffending. N&amp; B decrease in reoffending. Rugby slight increase in reoffending. North Warks  no change from previous quarter.</t>
  </si>
  <si>
    <t>The overall reoffending rate in Warwickshire shows a fall.</t>
  </si>
  <si>
    <t xml:space="preserve">During Q1 (April – June 2017) there were 82 referrals made into the service which is a great start to the reporting year. The majority of referrals came from universal education (37%), followed by Children’s Social Care (CSC) (14%), Hospital (13%), and Compass School Health and Wellbeing Service (10%). Other referral sources included self and relative referrals, youth offending service and supported accommodation. The transitional pathway for those young people aged 18-25 years is now completely established within the County with 23% of referrals so far this year being for service users over the age of 18. </t>
  </si>
  <si>
    <t>Programmes will start running in November.</t>
  </si>
  <si>
    <t xml:space="preserve">1. Police referral- Victim doesn’t feel ready to proceed with any RJ conference. Case put on hold for possible reopening further down the line.
2. CRASAC referral- Offender not ready for RJ. Probation managers feel he isn’t in the right mind set or shown any signs of notable remorse yet. 
3. NPS referral – RJ not suitable. Victim not keen.
4. Police referral – Completed level 1 RJ1. Police referral- Victim only 16 and has to wait until 18 until any contact with offender is allowed under restraining order.
2. CRASAC referral- Suspended until offender out of prison in September.
3. Completed level 2 conference
4. Completed Shuttle RJ
</t>
  </si>
  <si>
    <t>Three newsletters have been issued and there was a small growth in direct subscribers (up to 854 from 841 at the end of the previous quarter). Links in the newsletters were clicked 464 times and the newsletters were opened a total of 2,835 times. The partner update will be developed in Q2 after the launch of the revised OPCC website.  It will reflect completed activity in Q1 and look ahead to the remaining work in Q2.</t>
  </si>
  <si>
    <t>A total of 16 press releases or media statements were issued during the quarter, resulting in 54 pieces of media coverage, including one television interview.  No negative coverage was received.</t>
  </si>
  <si>
    <t>The FOI Publication Scheme was regularly maintained and a revised, more centralised log is under development for the new OPCC site. Six FOI requests were received and responded to, either by way of a direct response or signposting to appropriate agencies holding the requested information.</t>
  </si>
  <si>
    <t>No formal consultations held in Q1, though feedback forms were developed for use during PCC engagement opportunities.  These feedback forms will continue to be refined in Q2.</t>
  </si>
  <si>
    <t>The specialist Case Administrators have been delivering timely and succinct e-mail reports of domestic callouts to Offender Managers.  The post is enabling the NPS and CRC to more effectively manage both offenders convicted of DA offences and offenders convicted of other offences who have a history of domestic abuse, enabling the ‘leveraging’ of resource to work with hidden domestic abuse perpetrators that would otherwise not be available.  25% of all offenders checked are victims of domestic abuse to some extent, and 75% are perpetrators.  Only 22% have no DA history at all.  In Quarter 1 of 2017-18, a total of 718 checks were requested, and 713 checks were completed .  This is a slight fall in demand from Q1 of 2016-17  due to 4 bank holidays falling in this quarter.  In Q1 the average number of cases received/checked in a week is 55.  Targets for completing checks prior to court date for DA offences, PSR interview date, or within 3 days of sentence if sentenced without report, are all being met.  Any backlogs for non-urgent reviews, mostly CRC requests,  are completed as soon as time allows.  Regular emails and training take place with new colleagues to ensure that all Offender Managers and Case administrators are aware of the service and how to access it in order to support their day to day work</t>
  </si>
  <si>
    <t xml:space="preserve">There were 10 people identified as having drug related offences in Q1 however, only 4 of these were orders we delivered intervention with the 6 other offences relating to the young person receiving youth cautions.
The arrest diversion scheme is going live from September 1st which will mean young people will now be given an opportunity to complete group work, as well as being signposted to substance misuse services if needed.  
In terms of co-morbidity - out of the 24 new referrals to health in Q1 8 (36%) had a substance misuse referral initiated (minimum Tier 1). During quarter 1, there was 1 referral made to Compass for tier 3 interventions and no drug treatment and testing orders were given. 
</t>
  </si>
  <si>
    <t>The Alliance Stop and Search Board took place in May and was attended by DM.  Full day update training on stop and search will be provided to PCs, Sgts and Inspectors from July, with a focus on reasonable grounds and unconscious bias.  1:1 meetings take place with Officers who are struggling with stop and search.  Local IAGs continue to scrutinise records, with additional work taking place to ensure that feedback is provided to the IAGs on any issues identified.  In quarter 1, 513 stop and searches took place in Warwickshire.  169 (33%) led to police action.  The breakdown for police action as a result of stop and search by ethnicity is: White - 21.2%, Black - 28.9%, Asian - 42.9%, Mixed - 47.6% and Other - 100%.  It is worth noting that low numbers can lead to big differences in percentages.  Work continues to promote the ride along scheme to the public.</t>
  </si>
  <si>
    <t xml:space="preserve">The proportion of serving officers from a BME* background in each Force as at 30 June 2017 has been compared with the % of the local BME population (as recorded in the 2011 Census) to identify the number of additional officers required to reflect the local population. 
In Warwickshire the % of the population from a BME background is 7.3%
BME representation of PO = 5.07%
The BME diversity of PCSO’s is currently reflective of the community in Warwickshire = 7.77%.
The % of BME Special Constables within Warwickshire continues to exceed representation in the local population although the percentage has decreased due to the increase in overall numbers = 8.85%
</t>
  </si>
  <si>
    <r>
      <rPr>
        <b/>
        <sz val="10"/>
        <color theme="1"/>
        <rFont val="Arial"/>
        <family val="2"/>
      </rPr>
      <t>Good =</t>
    </r>
    <r>
      <rPr>
        <sz val="10"/>
        <color theme="1"/>
        <rFont val="Arial"/>
        <family val="2"/>
      </rPr>
      <t xml:space="preserve"> The Special Constabulary is representative of the communities they serve.
-The Special Constabulary works across a range of departments in Warwickshire Police.                                                                                -Partners and communities rate Special constabulary engagement/ support and positive.                                                                         - Special Constabulary Numbers increased and retention levels maintained                                              - Specials successfully recruited into the regular constabulary.
</t>
    </r>
    <r>
      <rPr>
        <b/>
        <sz val="10"/>
        <color theme="1"/>
        <rFont val="Arial"/>
        <family val="2"/>
      </rPr>
      <t>How will it be measured =</t>
    </r>
    <r>
      <rPr>
        <sz val="10"/>
        <color theme="1"/>
        <rFont val="Arial"/>
        <family val="2"/>
      </rPr>
      <t xml:space="preserve"> Annually Special Officers rate themselves as having made a positive difference to policing and communities in Warwickshire as a result of their work within the Special Constabulary.
- Annually Warwickshire Police say if the Special constabulary make a positive difference in their team to policing  Warwickshire, making it "A Safer, more secure Warwickshire".                                                                                                                     - How do regular officers rate the specials they interact with? Do officers and specials feel they are part of one force?</t>
    </r>
  </si>
  <si>
    <t>In Q1 HMIC have conducted their Efficiency inspection. The publication is expected in Autumn 2017. The OPCC have been monitoring the DA / outcomes action plan as part of HMIC's recommendations in the 16/17 inspection findings.  Preparation has commenced for the Autumn Effectiveness Inspection. Awaiting unannounced HMIC Crime Data Integrity Inspection.</t>
  </si>
  <si>
    <t xml:space="preserve">The Professional Standards Performance Board took place in May and was attended by DM.  As of 3 July 2017, there are 341 live complaint cases being investigated by the PSD.  In comparison, in June 2016 there were 312 LIVE cases.  The national target is to record cases within 10 days.  The Alliance Forces have an aspiration to improve on this and to record and action 80% of cases within 3 days.  Since December 2016, the percentage of complaints recorded in 3 days has been notably below this 80% aspiration (at 33%), principally due to limited staff availability.  However, 83% of complaints were recorded within the 10 day national target.  The Office of the Police and Crime Commissioner (OPCC) has questioned the Alliance on whether the aspiration to record and action 80% of all complaints within 3 days is realistic, given the drop in performance.  The national target is to finalise cases within 120 days.  In the last quarter, 66% of cases were finalised in Warwickshire within this timeframe, a reduction compared to the previous quarter where the figure was at 81%.  At Alliance level, 22% (37) of all Local Resolutions have been finalised within 28 days so far in 2017/18.  So far in 2017/18 for finalised complaints, there have been 5% upheld/substantiated; 37% locally resolved; 23% not upheld/unsubstantiated; 10% withdrawn/disapplied/disepnsated/discontinued; and 10% subject to special requirements.  In quarter 1, the Alliance has received 2 appeals against the outcome of a complaint investigation.  The IPCC has received 1 appeal for the outcome of a police investigation in the Alliance.  There ahs been some decline in performance partly due to staffing issues in the Department.  The OPCC is following up on this.  </t>
  </si>
  <si>
    <t>Have attended two Strategic IAGs; Strategic Diversity Group meeting on 20th September. Good dialogue established with Alliance Strategic Diversity Officer and Warwickshire Equality and Diversity Adviser. Equality and diversity issues very much part of strategic IAG agenda. A full equality impact assessment of the PCC's Annual Report was completed and an initial impact assessment of the updated Complaints Policy has been completed, which identified that a full assessment was not required.</t>
  </si>
  <si>
    <r>
      <t xml:space="preserve">Public Confidence in Q1 = 80.4%, above the national average of 78.6%. Warwickshire rank 17th nationally. </t>
    </r>
    <r>
      <rPr>
        <b/>
        <sz val="10"/>
        <rFont val="Arial"/>
        <family val="2"/>
      </rPr>
      <t xml:space="preserve">
Victim Satisfaction = </t>
    </r>
    <r>
      <rPr>
        <sz val="10"/>
        <rFont val="Arial"/>
        <family val="2"/>
      </rPr>
      <t xml:space="preserve">86.9% (June 2017)
Mobile technology data not yet available. In the pilot in Rugby it was found officers were out on patrol one extra hour per shift. 
</t>
    </r>
    <r>
      <rPr>
        <b/>
        <sz val="10"/>
        <rFont val="Arial"/>
        <family val="2"/>
      </rPr>
      <t>Body Worn Video =</t>
    </r>
    <r>
      <rPr>
        <sz val="10"/>
        <rFont val="Arial"/>
        <family val="2"/>
      </rPr>
      <t xml:space="preserve"> Roll out of Body Worn equipment continues with equipment being supplied to Malvern (pilot site), Telford and South Worcestershire.  North Warwickshire will be completed early in the next period.  ICT are installing the docking stations for the cameras whilst the project team undertake the allocation and distribution of cameras.   
</t>
    </r>
    <r>
      <rPr>
        <b/>
        <sz val="10"/>
        <rFont val="Arial"/>
        <family val="2"/>
      </rPr>
      <t xml:space="preserve">Vulnerability training = </t>
    </r>
    <r>
      <rPr>
        <sz val="10"/>
        <rFont val="Arial"/>
        <family val="2"/>
      </rPr>
      <t xml:space="preserve"> Cross cuts the whole of L&amp;D, the educational vulnerability training video is currently been delivered across the alliance to date almost 2,000 people have viewed the video which has a wrap around facilitated discussion.  </t>
    </r>
  </si>
  <si>
    <t>Last meeting took place on 28.6.2017. Results were 10 of 15 were consistent with policy. 3 consistent but with observations. 1 inappropriate and inconsistent and 1 inappropriate but consistent with policy.</t>
  </si>
  <si>
    <t>The OPCC attends the Safe Education partnership where a range of topics are discussed including the work the Police youth engagement teams do with schools. The southern team has engaged with 19,000 students in 81 schools discussing subjects such as:
Personal Safety  – 1700 students engaged
CSE - 2100 students engaged
Social Media – 3800 students engaged
Substances- 2600 students engaged
Cyber – 1900 students engaged
STAR – 1500 students engaged
Hate crime- 1400 students engaged
They have also delivered inputs to 150 parents and /or teachers   
The northern team have engaged with 13,000-14,000 but the data is recorded differently.
The OPCC has regular contact with the two Police youth engagement teams which have invited the PCC to open the 2017 youth citizens in Policing academy in October. Over 150 young people will attend the 2 day event to learn more about Policing.
The PCC has been working in partnership with National Street Sports and Coventry, Warwickshire and Solihull Community Sport Partnership to deliver jointly funded positive diversionary and mentoring support services in target areas in Warwickshire. These programmes provide young people with the opportunity to raise their awareness of the associated issues of ASB and criminal activities, helping support them to make positive life decisions and access legal employment or training. For details about each programme please see PCC grant update tab.
For more details on youth engagement activity please see the Consultation and Engagement tab.</t>
  </si>
  <si>
    <t>Not applicable in Q1.</t>
  </si>
  <si>
    <r>
      <rPr>
        <b/>
        <sz val="10"/>
        <rFont val="Arial"/>
        <family val="2"/>
      </rPr>
      <t>Good=</t>
    </r>
    <r>
      <rPr>
        <sz val="10"/>
        <rFont val="Arial"/>
        <family val="2"/>
      </rPr>
      <t xml:space="preserve"> Continue to develop partnership working with key stakeholders   supporting each other to ensure Warwickshire is a safe place by having due regard for each others priorities.  
</t>
    </r>
    <r>
      <rPr>
        <b/>
        <sz val="10"/>
        <rFont val="Arial"/>
        <family val="2"/>
      </rPr>
      <t xml:space="preserve">Measure = </t>
    </r>
    <r>
      <rPr>
        <sz val="10"/>
        <rFont val="Arial"/>
        <family val="2"/>
      </rPr>
      <t xml:space="preserve">Attendance at relevant meetings
Shared delivered activity.
</t>
    </r>
  </si>
  <si>
    <r>
      <rPr>
        <b/>
        <sz val="10"/>
        <rFont val="Arial"/>
        <family val="2"/>
      </rPr>
      <t>Good =</t>
    </r>
    <r>
      <rPr>
        <sz val="10"/>
        <rFont val="Arial"/>
        <family val="2"/>
      </rPr>
      <t xml:space="preserve"> Positive outcomes / actions from event(s) held 
</t>
    </r>
    <r>
      <rPr>
        <b/>
        <sz val="10"/>
        <rFont val="Arial"/>
        <family val="2"/>
      </rPr>
      <t>Measure</t>
    </r>
    <r>
      <rPr>
        <sz val="10"/>
        <rFont val="Arial"/>
        <family val="2"/>
      </rPr>
      <t xml:space="preserve"> = Partnership event held and shared  partnership action plan implemented and delivered. </t>
    </r>
  </si>
  <si>
    <r>
      <rPr>
        <b/>
        <sz val="10"/>
        <color theme="1"/>
        <rFont val="Arial"/>
        <family val="2"/>
      </rPr>
      <t>Police Support Volunteers (PSV) : (As of 31.3.16 47 volunteers in Warks.)</t>
    </r>
    <r>
      <rPr>
        <sz val="10"/>
        <color theme="1"/>
        <rFont val="Arial"/>
        <family val="2"/>
      </rPr>
      <t xml:space="preserve">
</t>
    </r>
    <r>
      <rPr>
        <b/>
        <sz val="10"/>
        <color theme="1"/>
        <rFont val="Arial"/>
        <family val="2"/>
      </rPr>
      <t xml:space="preserve">Good= </t>
    </r>
    <r>
      <rPr>
        <sz val="10"/>
        <color theme="1"/>
        <rFont val="Arial"/>
        <family val="2"/>
      </rPr>
      <t xml:space="preserve">Volunteer opportunities are available across a range of departments in Warwickshire Police.  Volunteers actively and effectively contribute to making Warwickshire a Safer Place.
</t>
    </r>
    <r>
      <rPr>
        <b/>
        <sz val="10"/>
        <color theme="1"/>
        <rFont val="Arial"/>
        <family val="2"/>
      </rPr>
      <t xml:space="preserve">How will it be measured= 
- </t>
    </r>
    <r>
      <rPr>
        <sz val="10"/>
        <color theme="1"/>
        <rFont val="Arial"/>
        <family val="2"/>
      </rPr>
      <t>The number and spread of teams have active PSV's.
-Annually Volunteers  say they make a positive difference to policing in Warwickshire as  a PSV. Annual PSV survey specific question
-Annually Warwickshire Police say Police Support Volunteers make a positive difference to policing in Warwickshire. Question in annual survey? or directly ask the team the PSV work in as they have first hand experience of PSV.</t>
    </r>
  </si>
  <si>
    <t>Citizens in Policing run once a year in both the North and the South of the County. There have been no academes delivered this quarter however the planning and organisation for the Northern academy has been taking place and is due to run from the 6th September 2017 to the 8th November and the PCC is scheduled to provide an input on the 18th October.
The academy is currently being promoted and candidates are applying to the programme.</t>
  </si>
  <si>
    <t>Volunteering opportunities within the Police continue to be promoted and advertised through the website and the local volunteer centres. The roles that are being advertised continue to develop and evolve in line with the Police forces needs. Regular meetings with SNT ensure PSV roles are developed in the work areas that will benefit from the support they provide. PSV's are now providing a phone back service to victims of crime once their investigations have been concluded.
Warwickshire has approximately 67 active volunteers who provide 4 hours of service a week. Retention of PSV's is good with limited turnover.
Volunteer week in June celebrated the work of all of the PSV's by providing a conference, held at Hindlip and opened by PCC John Campion. PSV's were given informative inputs by senior officers on:
-2020 communications vision, 
- firearm department (6 randomly selected PSV's were able to use the firing range)
- the opportunities and use of drones, 
- self defence session by the safety officers,
- a local terrorism briefing  by special branch.
The PSV's were joined for lunch by local Inspectors and Chief Inspectors which gave them an opportunity to discuss the impact and outcomes of their work and support they offer.
ACC Martin Evans closed the conference which was well attended by Warwickshire PSV's and has received positive feedback.</t>
  </si>
  <si>
    <t>Dialogue and liaison to be further developed with West Mercia</t>
  </si>
  <si>
    <t>Victim Support for service user satisfaction assessment utilise a 'short outcomes measure' tool for it's adult clients. Assessment is made at the beginning and end of the clients journey with Victim Support. Measurement is made against 'Experience of the CJS'; 'Feeling Informed'; 'Reintegration'; 'Perception of Safety' and 'Wellbeing'. A scale of 1 to 10 is utilised. For Q1 the following results were reported: Experience of the CJS - 'How well do you think the CJS is looking after you at the moment?' (10 being very well) Before Support - 4.5', After Support - 6; Feeling Informed - 'How well informed do you feel about the support available to you as a victim of crime (10 being very well informed) Before support - 4.5, After Support - 8; Reintegration ' Feeling isolated can make it harder to recover - how would you rate the support around you on a scale of 1-10 (10 being very well supported) Before support 4.5, After Support 7; Perception of Safety 'How safe do you feel at the moment (10 being very safe) Before Support 3, After Support 7; Wellbeing 'How well do you think you are coping in terms of your health and well being' (10 being very well) Before support 3, After Support 7. For children and young people VS utilise the Outcome Star measurement tool. Eight areas are measured at the beginning and end of the engagement process namely physical health, where you live, being safe, relationships, feelings and behaviour, friends, confidence and self esteem, education and learning. In brief 56% of clients reported a big increase in their progression; 37% reported a small increase; 3% reported no change; 4% reported a big decrease. Warwickshire Police reporting Q1 victim satisfaction for all users/whole experience at 86.9% (target 90% up from 82% previous quarter) . Findings from initial rape and DA surveys still being scrutinised. Overall positive results and most victims satisfied with whole service received. Some indications that in some cases communication and updating not as strong as should be - to be further monitored.</t>
  </si>
  <si>
    <t>5 new ICV's were recruited, they have all been trained and vetted. No problems raised with Custody over this quarter. Electronic recording system still in progress.</t>
  </si>
  <si>
    <r>
      <rPr>
        <i/>
        <sz val="10"/>
        <rFont val="Arial"/>
        <family val="2"/>
      </rPr>
      <t xml:space="preserve">Please see performance report on OPCC website for actual data. </t>
    </r>
    <r>
      <rPr>
        <sz val="10"/>
        <rFont val="Arial"/>
        <family val="2"/>
      </rPr>
      <t xml:space="preserve">
Due to continual concerns around outcome performance the PCC has submitted a challenged to the force:
</t>
    </r>
    <r>
      <rPr>
        <b/>
        <i/>
        <sz val="10"/>
        <rFont val="Arial"/>
        <family val="2"/>
      </rPr>
      <t>Outcomes = There is a continuing deteriorating picture in relation to offences assigned 'action taken' outcomes. Could the OPCC please request a briefing and update report, which can also  be shared with the P&amp;C Panel, in relation to the force understanding of the current position and what action is being undertaken to address this issue.</t>
    </r>
  </si>
  <si>
    <t xml:space="preserve">The OPCC have concerns around 101 call volume and abandonment rate. The OPCC (Neil Hewison &amp; Becky Parsons) have visited the OCC to understand from the frontline perspective the pressures being experienced by the increased OCC demand. PCC due to visit OCC in Q2
At PMG Ch.Supt Mark Travis provided a detailed brief on what plans are in place to address OCC performance issues. Ch.Supt Travis briefed the PCC on the plans on 24.7.17
Positive 999 calls performance acknowledged (Exceeded 95%). 
</t>
  </si>
  <si>
    <t xml:space="preserve">The mobile working project has progressed to the roll out phase and 3000 Smartphones have been provided to officers deployable by the OCC.  A number of force specific and public apps have been made available to the officers, including Genie and self-briefing.  During this period the contract has been completed for the supply of 2634 laptops and the build process is being finalised with the roll out of the laptops scheduled to take place during July and August
</t>
  </si>
  <si>
    <t xml:space="preserve">For Q1 2017-18 Alliance offered 10,882 spaces on their internal courses and 8078 attended, that’s a take up rate of 74%
For the same Q1 sent out 1680 evaluations and received 573 responses which is a 34% response rate
91% thought their trainer was professional, 89% prepared and 91% engaging
83.5% thought their learning aims and objectives were fully met
82.6% thought the training was a useful investment of their time
Narrative behind the numbers: Problems with Athena training environment, mixed respond to Crime Data integrity workshop and people not fully understanding the content of the training when signing up
to attend courses. Debriefed at L&amp;D Management meeting and exploring further.
For new products a project closedown report will be implemented evaluating the product from commissioning stakeholders perspective. 
End of course evaluation questionnaire has been updated to include if the training raises any ethical dilemma that can be fed into the internal ethics committee. 
</t>
  </si>
  <si>
    <t xml:space="preserve">PCC attends Alliance Property Board meetings where Warwickshire estate is discussed, including Leek Wootton. PCC holds regular meetings with PPL to oversee progress of sale plans and timeframes. Awaiting OCC to re-locate to Stuart Ross House in early 2018. </t>
  </si>
  <si>
    <r>
      <rPr>
        <b/>
        <sz val="10"/>
        <rFont val="Arial"/>
        <family val="2"/>
      </rPr>
      <t xml:space="preserve">Good = </t>
    </r>
    <r>
      <rPr>
        <sz val="10"/>
        <rFont val="Arial"/>
        <family val="2"/>
      </rPr>
      <t xml:space="preserve">Children, young people and adults safeguarded. OPCC linked in with MASH.   </t>
    </r>
    <r>
      <rPr>
        <b/>
        <sz val="10"/>
        <rFont val="Arial"/>
        <family val="2"/>
      </rPr>
      <t xml:space="preserve">                                                                     How will it be measured =</t>
    </r>
    <r>
      <rPr>
        <sz val="10"/>
        <rFont val="Arial"/>
        <family val="2"/>
      </rPr>
      <t xml:space="preserve"> OPCC need to have full engagement with performance measures being developed by MASH manager</t>
    </r>
  </si>
  <si>
    <t>2 families were resettled in Nuneaton and Bedworth in November 2016.</t>
  </si>
  <si>
    <t>Contract fro DV services in Warwickshire awarded to Refuge, the contract went live on 1st April 2017.  Co-commissioned with WCC, funds from OPCC £125,000.  For detailed return please see PCC grant updates tab. Work has taken place to develop in partnership with WCC, Police and Refuge a clear pathway of referral for victims of High/Medium/Standard DAV to reduce duplication of effort and reduce the number of people contacting victims where possible.
Work has begun between HE and CB with regards to initial scoping exercise around current provision of sexual violence support in Warwickshire; information being gathered both locally and nationally to identify what is wanted from a needs assessment, financial envelope available and timescales for work required.
HE attends local Vulnerability Strategic meetings along with outside local and national meetings and conference.
Meetings have taken place with all grant recipients that support victims of sexual violence and enhanced quarterly return forms have been devised to give a clear output/outcome focus.
Quarter 1 returns for Safeline and RoSA included in grant updates section.</t>
  </si>
  <si>
    <t>OPCC: Need to determine our actual engagement with MASH - at the moment we have no formal governance role and no formal engagement at either operational or strategic level.</t>
  </si>
  <si>
    <t>HE and PS visited the MASH along with NT on 21/4/17. This was the first visit by HE and PS; Manager gave us an in-depth update on how the MASH was performing, the governance arrangements as they currently are, and how this could be improved.  Also discussed the links with multi-agency working and how this was helping in a number of ways for the benefit of victims.  
Discussions around tactical issues.
Approx. 100 calls a day with the majority being from schools seeking advice.
A further meeting with John Coleman took place 15.6.17, average number of calls is 148, predominately from schools for advice.  All DAV is referred to HAU for dissemination and then dealt with accordingly.  Ofsted were very complimentary about the partnership working within the MASH and the wider partnership, CSE noted as excellent with horizon level thinking being one comment.  Discussions with HMIC went well.  No current backlog. A request as made for some funding to undertake a further course for professionals around CSE, this would focus on males as victims.  Further information is still to be sent.</t>
  </si>
  <si>
    <t>HE attends the WSCB sub committee meeting for CSE, Missing and Trafficking, an action plan is currently in place to drive work, this is discussed at the quarterly meetings.
Returns received from Barnados can  be found in the grant section.</t>
  </si>
  <si>
    <t>This area is incorporated into the quarterly sub committee for WSCB along with CSE; a problem profile has been produced for the Alliance and is currently being scrutinised.
HE has made contact with the national Anti-Trafficking Alliance and has attended done meeting to date.  Also attended a conference in Hertfordshire showing best practice with the intention of bringing ideas into Warwickshire.</t>
  </si>
  <si>
    <t>Harmful Practices meeting took place 6/7/17 - well attended partnership meeting with representatives from WCC, Public Health, NHS, Police, OPCC, MASH, Safeguarding, Boroughs/Districts.  
Concluded that the data set is incomplete from NHS mandatory monitoring, local figures are unknown due to closing codes not being correctly attached.  Insp Belcher has requested an analytical report through police; this area of work is on the Alliance Intelligence Strategy.
Action plan is to be developed, this will focus on 4 key areas: Training, Campaigns, Safeguarding Champions, Intelligence (to include support/referrals).  OPCC has agreed to help fund campaign work.</t>
  </si>
  <si>
    <t>HE has attended the VAWG board meeting in May '17, items on the agenda included a presentation from Refuge regarding the new services, the need to enhance the work around Harmful Practices, updates from DHS review group and updates on funding bids into VAWG Transformation fund.  In mid July the list of those allocated VAWG transformation board funds were announced, unfortunately the two bids submitted by Warwickshire were not successful.  
HE discussed at this group the work that was due to commence in the OPCC around commissioning at the Sexual Violence is the first area to be considered.</t>
  </si>
  <si>
    <t>257 offences/incidents reported in this quarter. This is 54% increase on previous quarter and significantly above quarter average of 197. Recent terrorist events in Manchester and London no doubt have impacted on these figures. Victim satisfaction stands at 84.9% target is 90% which was reached for South Warwickshire in June. Overall improvement has been achieved following decline in satisfaction last year. The work of the Warwickshire Police Integrated Victims Management Unit without doubt has impacted positively on this issue. Countywide Hate Crime Group meetings have been attended and the groups' Hate Crime Action Plan is being monitored especially actions relating to victims and witnesses. OPCC has also contributed to work to develop County Hate Crime Website. OPCC has also attended Alliance Hate Crime Meetings and is monitoring re launch of Alliance Hate Crime Strategy.</t>
  </si>
  <si>
    <t>For this quarter the police report 12 fatalities on Warwickshire roads - 6 North - 6 South (2 drivers, 1 passenger, 5 motorcyclists, 1 mc passenger, 1 HGV driver, 1 cyclist and 1 pedestrian. There is no comparison data available. Understanding the picture is not straightforward as County publish data on a calendar year basis (DfT requirements) whilst the police publish on a financial year basis. However, If the trend rate depicted by police stats continues there would be cause for concern. Fatalities for the first 6 months of 2017 from police data reveals 18 fatalities. From DfT data available though it is accurate to say that in 2016 fatalities were down compared to 2015 32v25. However serious injury statistics are rising 290 v 351. Holistically, KSI figures are being scrutinised regularly and very carefully as there are concerning trends present in relation to those killed and seriously injured on Warwickshire roads. The overall effectiveness of current county and police road safety strategy is also being carefully examined. The police will be required to explain their work on these matters as part of a planned presentation to the Police and Crime Panel in November 2017</t>
  </si>
  <si>
    <t>2.3.17 Positive findings by HMIC PEEL around SOCJAG arrangements in Warwickshire. The previous report in 2015 rated Warwickshire Police as “Requiring improvement”. The latest report in 2016 has rated Warwickshire Police as “Good” and it specifically mentions SOCJAG as demonstrating good partnership representation and a willingness to share information, which was significant for the improved grading. Key areas for Warwickshire to improve on are:
• Local profiles need to be mapped better- there is a need to input local partners knowledge. This work has been picked up and the Police are leading on developing new partnership local profiles which includes partner data.
• Increased working with partners to better understand the risks posed by the OCG’s- this is ongoing and being addressed through SOCJAG.
• SNT to be more effective in identifying people at risk of being drawn into SOC. A vulnerability event for practitioners is being developed and will be held in September to increase agencies ability to identify and address SOC.
• Increased engagement with young people to prevent them becoming involved in OCG’s. SOCJAG has secured Home Office funding to develop a mentoring programme delivered by  Dame Kelly Holmes trust, for young people involved or identified as at risk of becoming involved in SOC.
SOCJAG meets quarterly. Currently 7 groups have been archived due to the fact that their threat, risk and harm has been reduced to a level that can be monitored and addressed by the police or that they have received custodial sentences which have prevented further offending at this time. There are currently 3 live partnership cases. The group has also received briefings on foreign national offenders and county lines.</t>
  </si>
  <si>
    <t xml:space="preserve">My counterparts and I in the West Midlands region have tasked a number of 'deep dives' for the Regional Policy Officers to undertake. This allows further scrutiny on priority areas. In Q1, the RPOs have completed a deep dive report on regional roads policing and firearms. The regional roads policing report will be the basis of conversations on how we maximise collaboration on key strategic roads, whilst the firearms report will highlight the impact of the mandated firearms uplift programme on Warwickshire Police and all other forces arcos the wider West Midlands Region. </t>
  </si>
  <si>
    <r>
      <t xml:space="preserve">Prevent e-learning stats show that 2,673 people have completed the WILMA e-learning on Prevent.
4 WRAP training courses have been arranged in venues across the county. These will be delivered from August 2017 to March 2018. 
3 WRAP Train the Trainer courses have been arranged for delivery between September 2017 and February 2018 at venues across the county.
Promotions have taken place through a variety of mediums to publicise these sessions across Warwickshire.
</t>
    </r>
    <r>
      <rPr>
        <b/>
        <sz val="10"/>
        <rFont val="Arial"/>
        <family val="2"/>
      </rPr>
      <t>WRAP training has been delivered to the following teams during this quarter:</t>
    </r>
    <r>
      <rPr>
        <sz val="10"/>
        <rFont val="Arial"/>
        <family val="2"/>
      </rPr>
      <t xml:space="preserve">
- Leamington Lamp – School for children with learning disabilities 
- Family &amp; Parenting Support Service
- Rugby Health and Well Being Forum
- New Directions Charity, Rugby
- Youth Workers, North Warwickshire
- The Recovery Partnership, Leamington
- Victim Support, Leamington
- CAVA, Atherstone, North Warwickshire
- A publically advertised WRAP session was held at Leek Wootton police head quarters
- A publically advertised WRAP session was held at Saltisford, Warwick 
</t>
    </r>
    <r>
      <rPr>
        <b/>
        <sz val="10"/>
        <rFont val="Arial"/>
        <family val="2"/>
      </rPr>
      <t>WRAP Train the Trainer:</t>
    </r>
    <r>
      <rPr>
        <sz val="10"/>
        <rFont val="Arial"/>
        <family val="2"/>
      </rPr>
      <t xml:space="preserve">
- A session held at the CHESS centre in Nuneaton
- A session held at Stratford District Council
OPCC attends Prevent Strategy Group and participates in review of Prevent Action Plan. Plan currently under review. Channel meets on monthly basis - OPCC does not attend (outside of OPCC jurisdiction). However, Channel referrals increasing. Following action being completed by Prevent officer: 'Continue with increasing Channel Panel attendance and scoping out areas for improvement, stats, data and case studies that can be presented to the Prevent Strategy Group to provide a flavour of the referrals received locally'. OPCC attended following event delivered by WCC Prevent Team 'The Our Families, Our Future (OFOF) Prevent Event named ‘Keeping Warwickshire Safe: Preventing Radicalisation in our Communities’ took place on 23rd May. Presentations were delivered by Nick Daines, Mentor Right Wing and Ideological Specialist, Prevent in Place Mental Health Team, WREP and Warwickshire Prevent. The Prevent Action Plan and recommendations from the Our Families, Our Future community events were discussed in workshops by partners and community members. Recommendations taken from this event for future community engagement in Warwickshire will be taken forward by the OFOF sub group – Prevent and community engagement sub group'. </t>
    </r>
  </si>
  <si>
    <t xml:space="preserve">There has been no DAMG meeting this quarter. IOM meeting took place on 25/7/17. IOM drug testing continues albeit with a reduced budget to support ATR/DRR activity. 5 completions of ATR in this quarter. 2 DRR completions in this quarter. Young peoples service: 82 referrals made. A total of 34 young people have been discharged from structured treatment during quarter 1. Of these 68% (23 YPs) were discharged in a planned way which is lower than our performance target and lower than usual within the service. The manager is carrying out an audit to ascertain the reason for the peak in unplanned exits (32%, 11 YPs) in order to identify and mitigate any risk or blockage in the systems. 
Of the young people who were discharged, 21% were discharged drug free, 6% reduced alcohol and 41% occasional user. 
</t>
  </si>
  <si>
    <t xml:space="preserve">Safer South Warwickshire meeting held in Q1 but unfortunately due to diary clashes no OPCC representative available to attend. From reviewing the papers and minutes so issues to report. </t>
  </si>
  <si>
    <t>PCC not members of these boards, HE attends relevant sub committee meetings.  A piece of work has been submitted and presented at the July WSCB meeting regarding the responsibilities of those organisations that receive funds from OPCC and their S11 of the Children's Act 2004 in relation to safeguarding arrangements.</t>
  </si>
  <si>
    <t>Performance reports / data reviewed on a weekly, monthly and quarterly basis resulting in questions / observations submitted to the CC. Verbal and written responses provided form the force. OPCC attendance at performance management group. In Q1 due to concerns around OCC performance this resulted in a visit to the OCC to speak to staff and a specific briefing from strategic lead to advise on what action plans are in place to address issues. Concerns also raised around LAC mispers. Peer review to be undertaken in Q2.</t>
  </si>
  <si>
    <t xml:space="preserve">Emerging issues / threats are discussed at weekly PCC / CC meeting. In Q1 issues raised included:
- Modern Slavery and Human Trafficking
- Illegal encampments
- Cyber
- Roads policing (OPU base)
</t>
  </si>
  <si>
    <t>P&amp;C panel met in June 2017. Positive meeting. New Chair and Vice Chair appointed. 8 new members to the panel. PCC update report produced for meeting outlining key activity since last panel meeting. Number of actions arose out of the meeting which will be progressed in advance of September meeting.</t>
  </si>
  <si>
    <t>Ongoing scrutiny of budgets and savings plan. In terms of precept, N/A this quarter.</t>
  </si>
  <si>
    <t>The PCC has attended a range of meetings as invited including:
Studley Parish Council where he answered a wide range of questions, 
Alcester Town Council and Neighbourhood watch meeting where gypsy and travellers and the current burglaries were discussed  approx. 60 residents in attendance, 
Leek Wootton Neighbourhood Plan meeting where the requirements for the site and the local plan were discussed with approx. 100 residents in attendance, 
Shipston community forum where he presented to the forum about his role, the P&amp;CP, the budget and precept setting arrangements and the grant scheme. Attendance at the forum was disappointing as only 8 people were in attendance, 
Nuneaton and Bedworth Neighbourhood watch meeting and Bedworth Neighbourhood watch meeting where they had  approx. 50 members in attendance in total,
the Kenilworth Show where the public, volunteers and staff were able to discuss issues with the PCC. The public raised the following key areas when asked what else could the police do to make you feel safer the majority referred to police visibility which included more patrols and more police. The main areas which were a concern to them included ASB (Inc off road bikes, Farm crime, burglaries). On average those who competed the forms said on a scale of 1 to 5 of how safe they feel they felt  4.</t>
  </si>
  <si>
    <t xml:space="preserve">Provide the public of Warwickshire with up to date information, via a variety of means, to enable them to understand the work of the PCC and partners agencies. </t>
  </si>
  <si>
    <t>A revised OPCC website is in development, with a fresh design and improved content organisation.  This is being produced in a parallel with maintenance of the existing site until it is ready for launch in Q2.  Accordingly, there have been fewer substantial updates of the current site, though news releases and statutory information continue to be added as appropriate.  This will have made some contribution to the quarters visitor numbers, which were down on the previous quarter, with 2,364 unique visits between 1 April and 30 June.  However, the new Cyber Safe Warwickshire website was successfully launched on June 21 and had received 299 unique visitors in its first week.  Further baseline data will be established during Q2.  The Warwickshire Rural Watch site shared 292 alerts during the quarter, while the Business Watch site shared six news articles.  The OPCC is represented at the new Alliance Transformation Board looking at Digital Channel Shift, which is beginning a programme of work to improve the force website and encourage greater use of it by the public. This is a significant piece of work which will be closely monitored.</t>
  </si>
  <si>
    <t>The PCC Facebook page gained 16 new likes during the quarter.  There were a total of 21 posts of bespoke content, including three videos.  Across the quarter there 426 engaged users, while videos were viewed 365 times.  On Twitter, the @Warwickshire PCC account gained at least 62new followers (an error in Twitter's data means that new follower figures for May 2017 are inaccurate and so have not been included). The Twitter profile was visited 2,195 times and 46 tweets were issued.  These reached a maximum audience of 22,900 users. The account received 133 mentions.</t>
  </si>
  <si>
    <r>
      <rPr>
        <b/>
        <sz val="10"/>
        <rFont val="Arial"/>
        <family val="2"/>
      </rPr>
      <t>Good =</t>
    </r>
    <r>
      <rPr>
        <sz val="10"/>
        <rFont val="Arial"/>
        <family val="2"/>
      </rPr>
      <t xml:space="preserve"> The  views of the force are listened to and when deemed appropriate shared with the Chief Constable or externally.  Positive feedback also shared. 
</t>
    </r>
    <r>
      <rPr>
        <b/>
        <sz val="10"/>
        <rFont val="Arial"/>
        <family val="2"/>
      </rPr>
      <t>Measure =</t>
    </r>
    <r>
      <rPr>
        <sz val="10"/>
        <rFont val="Arial"/>
        <family val="2"/>
      </rPr>
      <t xml:space="preserve">  Police station visits undertaken, views and comments collated, where appropriate shared with the Chief Constable, action taken in light of feedback.  </t>
    </r>
  </si>
  <si>
    <t>The next round of PCC visits to Police stations and bases are due to commence in July and will take place approximately monthly over the course of the year. The senior management team have been sighted on the planned timetable and are supportive of the engagement with officers.</t>
  </si>
  <si>
    <r>
      <rPr>
        <b/>
        <sz val="10"/>
        <rFont val="Arial"/>
        <family val="2"/>
      </rPr>
      <t>Good =</t>
    </r>
    <r>
      <rPr>
        <sz val="10"/>
        <rFont val="Arial"/>
        <family val="2"/>
      </rPr>
      <t xml:space="preserve"> The views of young people are incorporated into OPCC policies, practices and /or challenges / positive feedback to the force / partner agencies.
</t>
    </r>
    <r>
      <rPr>
        <b/>
        <sz val="10"/>
        <rFont val="Arial"/>
        <family val="2"/>
      </rPr>
      <t>Measure =</t>
    </r>
    <r>
      <rPr>
        <sz val="10"/>
        <rFont val="Arial"/>
        <family val="2"/>
      </rPr>
      <t xml:space="preserve">  The number of engagements undertaken with young people, the topic areas discussed and how their feedback has influenced policies or practices. </t>
    </r>
  </si>
  <si>
    <t xml:space="preserve">The PCC attended Vox and youth parliament  on the 4th April. 23 members were present  and listened to  a presentation by the PCC on his role, the Police and Crime Plan, upcoming visits to a prison and the work he has been doing to develop a gypsey and traveller multiagency protocol. The group discussed concerns around how safe or unsafe they feel online and how they believe more needs to be done in schools to raise awareness of the issues and dangers with social media and bullying. They believe this work should take place much earlier and they suggested year 3 onwards would be appropriate as so many young people have mobile phones and internet linked games consoles. They also believe teachers need greater awareness about how to deal with incidents. The group feedback on the debating event the PCC part funded last year and provided a brief update on the campaign they intend to run in 2017-18 with the funding the PCC has awarded them. They aim to address homophobic and transgender discrimination. </t>
  </si>
  <si>
    <r>
      <rPr>
        <b/>
        <sz val="10"/>
        <rFont val="Arial"/>
        <family val="2"/>
      </rPr>
      <t xml:space="preserve">Good = </t>
    </r>
    <r>
      <rPr>
        <sz val="10"/>
        <rFont val="Arial"/>
        <family val="2"/>
      </rPr>
      <t>The views of the public are listened to and are incorporated into OPCC policies, practices and /or challenges / positive feedback to the force / partner agencies.</t>
    </r>
    <r>
      <rPr>
        <b/>
        <sz val="10"/>
        <rFont val="Arial"/>
        <family val="2"/>
      </rPr>
      <t xml:space="preserve">
Measure =</t>
    </r>
    <r>
      <rPr>
        <sz val="10"/>
        <rFont val="Arial"/>
        <family val="2"/>
      </rPr>
      <t xml:space="preserve"> Levels of direct engagement with the OPCC and the public in terms of correspondence to the office and monitoring of the monthly engagement opportunities, including data such as the number of meetings/ events, their locations, the types of communities present, the questions / issues raised and subsequent action taken. </t>
    </r>
  </si>
  <si>
    <t>Report chased on 03/08/2017</t>
  </si>
  <si>
    <t xml:space="preserve">Not yet commenced. </t>
  </si>
  <si>
    <t>There are currently 268 IOM nominals being managed by the Police. In this Q 145 tests have been conducted. On this basis of the results 2 nominals were recalled to prison  in Apr, 1 in May and 1 in July. All results are shared with the Recovery Partnership. The original grant has been reduced to subsidise the TRP work on ATR and DRR but by working closely with TRP to ensure all treatment options are available and other methods such as warning are employed this work should be able to continue.</t>
  </si>
  <si>
    <t>Q2 Outcomes / Outputs</t>
  </si>
  <si>
    <t xml:space="preserve">NH </t>
  </si>
  <si>
    <t xml:space="preserve">Since 2016, the force has been working to a new CDI action plan to address key crime recording issues. The work is governed by a CDI Core Group, chaired by the ACC Local Policing and which directs operational pieces of work to a CDI tactical group chaired by Head of Analysis &amp; Service Improvement. The Force Crime Registrar (FCR) attends both meetings and presents findings from recent audits with recommendations to drive activity to promote crime data integrity. The FCRs audit schedule is a balanced, proportionate approach based on risk and has due regard for emerging themes from the 2017 HMIC CDI inspections.  The FCR has assessed most recent audits for 'incident to crime' conversion as - Rape = 97% to100%, Violence = 95%, Sexual = 90%. Whilst these figures show excellent progress, there remains significant issues with recording crimes within the same tour of duty, recording the correct classification, and recording multiple crimes from one incident. </t>
  </si>
  <si>
    <t>PCC and DPCC visited OCC to observe the call handling processes and listen to staff. Following this Ch.Supt Mark Travis attended the OPCC to provide a briefing on current performance concerns and also on the plans to transition to new OCC in 2018. A follow up briefing was also held in Q2 to update on progress against action plan. The OCC is experiencing staff shortages (due to staff moving to other forces) which is impacting on performance. (see Q2 performance report for actual data). OPCC continuing to monitor closely.</t>
  </si>
  <si>
    <r>
      <t xml:space="preserve">For actual figures please see Q2 force performance report. Health &amp; wellbeing activity continues across the alliance, co-ordinated through the Health &amp; Wellbeing Board chaired by CC at which OPCC is represented.
P&amp;C panel received a presentation on the Alliance 2016 staff survey at their meeting in September, Tania Coppolla attended mtg to present findings and activity taking place to drive continual improvements. 
</t>
    </r>
    <r>
      <rPr>
        <b/>
        <sz val="10"/>
        <rFont val="Arial"/>
        <family val="2"/>
      </rPr>
      <t>Police officers:</t>
    </r>
    <r>
      <rPr>
        <sz val="10"/>
        <rFont val="Arial"/>
        <family val="2"/>
      </rPr>
      <t xml:space="preserve">
Both forces reported higher percentages of hours lost than the national average until March 2016. Since this date the two forces have remained broadly in line with the national average, and the trend for the national average has seen a steady increase since </t>
    </r>
    <r>
      <rPr>
        <b/>
        <sz val="10"/>
        <rFont val="Arial"/>
        <family val="2"/>
      </rPr>
      <t>March 2016.
Police Staff:</t>
    </r>
    <r>
      <rPr>
        <sz val="10"/>
        <rFont val="Arial"/>
        <family val="2"/>
      </rPr>
      <t xml:space="preserve">
Warwickshire figures were higher than the national average from September 2016 until March 2016. Since March 2016 the force has been in line with the national average which has been increasing since March 2014.
</t>
    </r>
  </si>
  <si>
    <t xml:space="preserve">Weekly PCC / CC meetings have taken place in Q2. Records of the open sessions are available on the OPCC website. </t>
  </si>
  <si>
    <t>As per Q1.</t>
  </si>
  <si>
    <t xml:space="preserve">Planning and performance working group meeting held. New chair of the meeting and two new members. Members scrutinised Q1 force performance and reviewed the 'putting victims first' section of OPCC delivery plan. PSD performance also discussed and will continue to be monitored. </t>
  </si>
  <si>
    <t>Ongoing scrutiny of budgets and savings plan. In terms of precept, N/A this quarter. Government announced that police officers will receive a 1% pay increase plus a one-off 1% bonus for 2017-18.PCC and CC met with the Policing Minister to discuss police funding. They had a positive and constructive meeting and the Minister listened carefully to what they had to say.  PCC explained the current Medium Term Financial Plan and put across the operational and financial challenges we face, while also highlighting that Warwickshire Police and West Mercia Police have led the way on policing collaboration, delivering £36 million in savings already.</t>
  </si>
  <si>
    <t xml:space="preserve">Decision notices published on OPCC website but work still ongoing in relation to information provided in the title of restricted </t>
  </si>
  <si>
    <t>Please refer to PCC Grant Updates tab for updates of the work of WCC Trading Standards Service and WCC cyber crime advisers.</t>
  </si>
  <si>
    <t>OPCC continued attendance at cyber T&amp;F group. OPCC have held the force to account around Alliance cyber governance arrangements. New ACC for Protective Services agreed to address. Alliance in the process of developing cyber crime unit. Positive relationship between OPCC and ROCU. Launch of second cyber survey findings event held at IBM Warwick. Opening remarks by PCC and CC. Cyber crime advisers launched the new Cyber Safe Warwickshire website at event. Positive feedback post event and media coverage.</t>
  </si>
  <si>
    <t>PCC not members of these boards, HE attends relevant sub committee meetings.
Following the work undertaken in the previous quarter a Safeguarding Policy has been written for the OPCC, this is awaiting final sign off.</t>
  </si>
  <si>
    <t>Q3 Outcomes / Outputs</t>
  </si>
  <si>
    <t>The Alliance Serious Sexual Offences co-ordination group meeting this quarter focused on the findings in detail of the rape survey; the main messages are that victims of serious sexual offences are receiving good support from police and support services, there is room for some improvement with regards to keeping victims informed of case progression etc. It was noted at the October meeting that across the Alliance the number of reported crimes are continuing to rise, this mirrors the national picture.
SARC performance board is attended for both local and regional provision, the Blue Sky Centre in Nuneaton has seen an increase in the numbers of victims accessing services, this mirrors the Alliance picture and the national picture.
Quarterly reports have been received from RoSA and Safeline.</t>
  </si>
  <si>
    <t>Performance continues to be monitored through the monthly and quarterly statistics.  HE has attended a meeting chaired by DI Jon Marsden which focuses on the outcomes attached to each crime to ensure that the correct outcomes are attached, and if there is any learning needed by Officers; this is a robust system that has highlighted that the vast majority are correctly marked and following the wishes of the victim.
HE has attended a meeting that is looking at concerns raised by some police staff in relation to the lack of an IDVA in court and how this is affecting both support for victims and the timeliness of information sharing once court proceedings have concluded.  More work to be undertaken by the LCJB/CPS and organisations.
Quarterly performance reports from the Alliance are scrutinised, a question has been raised around the use of DVPNs in the North of the County.</t>
  </si>
  <si>
    <t>The Harmful Practice meeting is not set to reconvene until January 2018; the action plan is currently being developed (noted above).
Baseline data is still being developed, links have been made with senior Officer that leads on this area.</t>
  </si>
  <si>
    <t>A meeting took place on 31/8 to discuss the evaluation of the mental health Triage pilot, unfortunately due to a number of variations in the outcomes, resulting in no final outcome being achieved.  Current police systems can not give an actual level of demand partly due to the multiple closing codes that are available. There is a desire from CCGs to commission something although this method of triage was not thought to be it.  It was decided in the meeting that stage 2 of the Places of Safety evaluation needed to be undertaken and this could include some work around triage requirements, this would it is believed result in the setting of Alliance wide shared principles with a local feel to the delivery.  Further work to be undertaken.
HE has recently attended a Warwickshire CCG mental health meeting, this gives information on a local level and links directly to service provision.</t>
  </si>
  <si>
    <t>This project is for Nuneaton, Bedworth and Atherstone only and is to prioritise high risk cases and offer support as quickly as possible.
Current numbers accessing services 104, of which 30 are funded by PCC.  From the 30, 22 people have completed the programme and 15 were referred into support from the Northern MARAC. Female referrals 22, male referrals 2.  1 referral was a repeat referral who had entered into another relationship - Claire law was activated.
case studies available on main report.
Total spend to date: £10,859.04</t>
  </si>
  <si>
    <t>HE continues to attend the regional meetings that look at the performance of the paediatric service provider.  This quarter there has been a lot of discussion around the different locations that are used for acute cases; one of the locations has now stopped being used due to concerns around forensic cleanliness and location where children are seen.
NHS England lead this are of work and undertake all of the contract review information; discussions have begun around including Staffordshire into the regional work.</t>
  </si>
  <si>
    <t>HE continues to attend the monthly monitoring meetings and the quarterly performance management meetings for the DAV service - Refuge.  Work continues to further develop the working relationship between Refuge and Police, a 'Building Confidence' event took place in September which brought the two agencies together to discuss the way forward.
Grant return completed.
HE and CB have started the work to have a needs assessment undertaken as part of the commissioning process for the sexual abuse/violence and CSE areas of business.  The timeline to commission a service has been established, with October 2019 being the goal.</t>
  </si>
  <si>
    <t xml:space="preserve">The FLU have now completed the reduction of Temporary Permits which were issued due to high volumes of work from May 2016 through to September 2016. In total 8500 Temporary Permits were issued across the Alliance. The Temporary Permits allowed certificate holders to lawfully retain their weapons, while FLU worked to process the renewal applications and issue of Full Certificates. Due to the high volume of renewals, the renewal applications were worked in certificate expiry date order to minimise the length of time each applicant was without their full shotgun and/or Firearm Certificate. FLU confirm that all temporary permits issued have been finalised and full licence / certificates issued. This has only been accomplished by the determination and focus of the Licensing Team to reduce the backlog to a manageable level.
The Alliance have now introduced a new electronic filing and workflow system, called Cyclops. This will assist in the smooth processing of incoming work and applications received, and allow prioritisation to be more effective. This digitalising of the process will simplify and modernise work practices providing a more efficient method of retaining and accessing information.
</t>
  </si>
  <si>
    <t>The roll out of body worn cameras, smartphones and laptops is almost complete now. The challenge now is how officers embrace and use the technologies to help them deliver better service. 
Body worn cameras are probably the most important innovation to front line policing in the last 25 years. The benefits are:
1. It records evidence which helps the police get early guilty pleas and convictions;
2. It causes violent and aggressive suspects to calm down, reducing the risk of assaults;
3. It stops people making malicious allegations against officers; and
4. It moderates the behaviour of the small number of officers who let the force down by being uncivil or using unreasonable levels of force.</t>
  </si>
  <si>
    <r>
      <rPr>
        <b/>
        <sz val="10"/>
        <rFont val="Arial"/>
        <family val="2"/>
      </rPr>
      <t xml:space="preserve">Good </t>
    </r>
    <r>
      <rPr>
        <sz val="10"/>
        <rFont val="Arial"/>
        <family val="2"/>
      </rPr>
      <t xml:space="preserve">= Progression of the sale of Leek Wotton.                                                                                                                                                           OCC relocated into Neville House.                                                       </t>
    </r>
    <r>
      <rPr>
        <b/>
        <sz val="10"/>
        <rFont val="Arial"/>
        <family val="2"/>
      </rPr>
      <t/>
    </r>
  </si>
  <si>
    <r>
      <t xml:space="preserve">Athena, the new system for intelligence, investigation management, custody and case preparation went live successfully on 3rd October. This will replace a number of aging systems across the alliance. Athena team monitoring and addressing  any issues that arise from the new system.
Vehicle Telematics fitting has neared completion and user key fobs issued wit a planned activation of the live system to follow. 
The mobile working project has completed the deployment of 3026 smartphones and 2597 laptops to frontline officers, this has been undertaken ahead of schedule. Comments received from officers include: </t>
    </r>
    <r>
      <rPr>
        <i/>
        <sz val="10"/>
        <rFont val="Arial"/>
        <family val="2"/>
      </rPr>
      <t>"Just having Genie and OIS at your fingertips as a response officer is so good and instant. It can only get better especially with the laptops and body worn video. Altogether they will provide an amazing work environment"</t>
    </r>
    <r>
      <rPr>
        <sz val="10"/>
        <rFont val="Arial"/>
        <family val="2"/>
      </rPr>
      <t xml:space="preserve">.
</t>
    </r>
  </si>
  <si>
    <t xml:space="preserve">The new Warwick Local Plan has been published which confirms that the Planning Inspector has allocated 115 homes to the former Warwickshire Police Headquarters site in Leek Wootton. The report has also confirmed that the area of the police site to be developed for housing should be released from the Green Belt.  The Council adopted the Plan on 20 September 2017. 
 Awaiting OCC to re-locate to Stuart Ross House in spring 2018. </t>
  </si>
  <si>
    <t xml:space="preserve">PEEL efficiency report due for publication on 9th November. PEEL effectiveness inspection has taken place the quarter and due for publication early 2018 (Feb/March). New PEEL inspection process and the introduction of force management statements currently out for consultation. OPCC have shared consultation with P&amp;C panel.
</t>
  </si>
  <si>
    <t>Q2 Enabling Services report received. Head of Enabling Services due to attend PCC / CC meeting in Q3 to respond to questions / comments. OPCC representation at Alliance H&amp;W board.</t>
  </si>
  <si>
    <t>BP enquiring on the 'Deep Dive' assurance work Staffs OPCC undertake to assess if it can be replicated in Warks.</t>
  </si>
  <si>
    <t>DPCC has been appointed and this information is on the  OPCC website.</t>
  </si>
  <si>
    <r>
      <t xml:space="preserve">Course 3 held in Q2. Interest from 33 people to attend, 12 of these attended the course and unfortunately 2 participants failed to complete the whole course. The father of one participant became ill suddenly and the other participant failed to attend the final session, despite repeated attempts at contact. The remaining 10 participants completed the course and 6 of these went onto individual counselling, this is currently in progress.
</t>
    </r>
    <r>
      <rPr>
        <b/>
        <sz val="10"/>
        <color theme="1"/>
        <rFont val="Arial"/>
        <family val="2"/>
      </rPr>
      <t>Protective factors for Children and young people</t>
    </r>
    <r>
      <rPr>
        <sz val="10"/>
        <color theme="1"/>
        <rFont val="Arial"/>
        <family val="2"/>
      </rPr>
      <t xml:space="preserve"> =  4 participants were either the parent of a child or young person under the age of 18 or lived with young people. 2 of these expressed anger issues regarding young people, however on completion of the course 5 expressed that they felt better able to respond in a more appropriate manner with children and young people. 
</t>
    </r>
    <r>
      <rPr>
        <b/>
        <sz val="10"/>
        <color theme="1"/>
        <rFont val="Arial"/>
        <family val="2"/>
      </rPr>
      <t>Domestic abuse =</t>
    </r>
    <r>
      <rPr>
        <sz val="10"/>
        <color theme="1"/>
        <rFont val="Arial"/>
        <family val="2"/>
      </rPr>
      <t xml:space="preserve"> 6 participants ion course 3 disclosed that they were verbally aggressive towards their partners (2 males and 4 females). 2 of these were also physically aggressive (one male and one female), meaning there was a total number of 6 participants that were aggressive towards their significant others. All 6 of the participants in group 3 felt that they had learnt to respond more appropriately to their partners and 4 felt that overall participating in the anger awareness course improved their relationship.
</t>
    </r>
    <r>
      <rPr>
        <b/>
        <sz val="10"/>
        <color theme="1"/>
        <rFont val="Arial"/>
        <family val="2"/>
      </rPr>
      <t>ASB</t>
    </r>
    <r>
      <rPr>
        <sz val="10"/>
        <color theme="1"/>
        <rFont val="Arial"/>
        <family val="2"/>
      </rPr>
      <t xml:space="preserve"> =  1 participant had been involved in antisocial behaviour, 3 had been involved with the police due to their anger, 1 experienced anger surrounding issues with their neighbours and 4 participants felt that they were in danger of losing their temper in public, thus putting members of the public at risk.
 All of the participants in group 3 felt that they had better control over their anger and had learnt valuable techniques to assist them in responding to people and situations better.
</t>
    </r>
  </si>
  <si>
    <r>
      <rPr>
        <b/>
        <sz val="10"/>
        <color theme="1"/>
        <rFont val="Arial"/>
        <family val="2"/>
      </rPr>
      <t>Online Radicalisation Sessions –</t>
    </r>
    <r>
      <rPr>
        <sz val="10"/>
        <color theme="1"/>
        <rFont val="Arial"/>
        <family val="2"/>
      </rPr>
      <t xml:space="preserve"> the CCAs have developed and begun the initial delivery of their ‘Prevent Online Grooming: Keeping Your Family Safe’ sessions to raise awareness to parents, carers and professionals about online radicalisation. This work is being done in partnership with the Prevent Officer. The training was piloted in August with a successful 26 attendees, with another session for professionals arranged for November. One session has been delivered to Fosterer Carers in the north of the county, and received excellent feedback. More sessions are arranged for foster carers and with community groups of parents between now and next March.
</t>
    </r>
    <r>
      <rPr>
        <b/>
        <sz val="10"/>
        <color theme="1"/>
        <rFont val="Arial"/>
        <family val="2"/>
      </rPr>
      <t>Training NBBC Staff &amp; Members</t>
    </r>
    <r>
      <rPr>
        <sz val="10"/>
        <color theme="1"/>
        <rFont val="Arial"/>
        <family val="2"/>
      </rPr>
      <t xml:space="preserve"> – Council members and staff at NBBC have been trained in the core cyber crime issue areas, such as passwords, phishing emails and social media safety.
</t>
    </r>
    <r>
      <rPr>
        <b/>
        <sz val="10"/>
        <color theme="1"/>
        <rFont val="Arial"/>
        <family val="2"/>
      </rPr>
      <t>Cyber Awareness Sessions for SNTs</t>
    </r>
    <r>
      <rPr>
        <sz val="10"/>
        <color theme="1"/>
        <rFont val="Arial"/>
        <family val="2"/>
      </rPr>
      <t xml:space="preserve"> – Awareness sessions are being delivered to all SNTs in Warwickshire around cyber crime. Rugby SNT has received this training, with the remaining local area SNTs to be trained soon. Youth engagements officers from Warwickshire Police are also invited to attend these sessions. 
</t>
    </r>
    <r>
      <rPr>
        <b/>
        <sz val="10"/>
        <color theme="1"/>
        <rFont val="Arial"/>
        <family val="2"/>
      </rPr>
      <t>Youth Engagement –</t>
    </r>
    <r>
      <rPr>
        <sz val="10"/>
        <color theme="1"/>
        <rFont val="Arial"/>
        <family val="2"/>
      </rPr>
      <t xml:space="preserve"> The CCAs have begun to deliver sessions to young people across the county. Sessions with the National Citizen’s Service have been delivered, who assisted the Advisors in identifying the best tactics to engage with young people with key messages. In addition, the pilot Cyber Champion sessions began this quarter to a youth club in Wellesbourne.
</t>
    </r>
    <r>
      <rPr>
        <b/>
        <sz val="10"/>
        <color theme="1"/>
        <rFont val="Arial"/>
        <family val="2"/>
      </rPr>
      <t>Support at Local Events -</t>
    </r>
    <r>
      <rPr>
        <sz val="10"/>
        <color theme="1"/>
        <rFont val="Arial"/>
        <family val="2"/>
      </rPr>
      <t xml:space="preserve"> The CCAs attended 17 public events this quarter to share online safety tips and cyber crime prevention messages. The events included Fresher Fairs, Warwickshire Pride and the Whitnash Fun Day. 
</t>
    </r>
    <r>
      <rPr>
        <b/>
        <sz val="10"/>
        <color theme="1"/>
        <rFont val="Arial"/>
        <family val="2"/>
      </rPr>
      <t>Delivery of Cyber Crime Awareness Messages -</t>
    </r>
    <r>
      <rPr>
        <sz val="10"/>
        <color theme="1"/>
        <rFont val="Arial"/>
        <family val="2"/>
      </rPr>
      <t xml:space="preserve"> The CCAs delivered 25 presentations to groups across the county including a session for the Police Citizen’s Academy in Rugby, a focus on cyber bullying to the Warwickshire School Health &amp; Wellbeing Service team, and further training to Victim Support staff and volunteers.
The CCAs have engaged with 1,737 members of the public via presentations and attendance at public events. 5,610 people have been engaged with across the newsletter, Cyber Safe Warwickshire and Safe In Warwickshire websites and social media, videos. A total of 7,347 people have been engaged with across all platforms this quarter. 
Feedback received this quarter:
“Excellent presentation from Sam and Alex last night. Keep up the really great work.” (Warwickshire Police Citizens Academy attendee and local NHW chair)
</t>
    </r>
  </si>
  <si>
    <t>Buddi Tagging</t>
  </si>
  <si>
    <t xml:space="preserve">N/A </t>
  </si>
  <si>
    <r>
      <t xml:space="preserve">The tagging scheme started on the 1st September 2017.  Training on how to monitor and fit   the tags was held on the 7th September for Nuneaton IOM/probation staff. Three units ordered so far at a cost of £225 per unit per month.
</t>
    </r>
    <r>
      <rPr>
        <b/>
        <sz val="10"/>
        <color theme="1"/>
        <rFont val="Arial"/>
        <family val="2"/>
      </rPr>
      <t>Example of tag use:</t>
    </r>
    <r>
      <rPr>
        <sz val="10"/>
        <color theme="1"/>
        <rFont val="Arial"/>
        <family val="2"/>
      </rPr>
      <t xml:space="preserve"> On the 28th September a tag was fitted to a red high risk IOM nominal following an appearance at court for breach of restraining order, which included him attending his ex-wife’s address and threatening violence.  He received a 6 week prison sentence suspended for 12 months but the courts also supported the use of the GPS tag by the IOM team.
A curfew was applied to the tagging computer system which negates any need for Police Officers to attend his home address to check he is there as if he breached this we would receive an alert. Also an exclusion zone was applied around his ex-wife’s home address so we would be alerted if he breached his restraining order.  So far he is complying with this and keeping his tag fully charged.
</t>
    </r>
  </si>
  <si>
    <t>Examples of issues the OPCC has influenced in Q2 = 
Excellent Vulnerability and Serious Organised crime event organised by the OPCC in conjunction with Warks Police. Significant partnership attendance.</t>
  </si>
  <si>
    <t xml:space="preserve">HE continues to meet with John Coleman - Manager of the MASH in a number of meetings where discussions take place relating to performance of the MASH and any pressures that are currently faced.  The OPCC has contributed financially towards the 'Crashing' event that took place on 16th October, the event focused on raising awareness of CSE focusing on males and young men in particular.
The MASH has been reviewing a number of protocols and procedures for CSE, Missing and Trafficking; HE has provided support by proof reading all of the documents and providing feedback.
No formal arrangement has yet been established around governance or engagement; within WCC governance arrangements continue to be managed within the People Group.
</t>
  </si>
  <si>
    <t>HE attends the WSCB sub committee meeting for CSE, Missing and Trafficking, a review of the protocols and policies has taken place over the summer. 
Barnados have now appointed the parenting practitioner to support the parents/carers of those affected by sexual exploitation.
Barnados training officer continues to deliver training to a wide audience, this has included this quarter taxi's, hotels and parenting groups.
Barnados were a key partner in the 'Crashing Event' to raise awareness of CSE in boys and young men.
Quarterly return received.</t>
  </si>
  <si>
    <t>HE is in contact with the National Anti-trafficking and slavery network and feeds into any requests for information relating to how Warwickshire are undertaking work.  Although this area if covered within the WSCB sub committee meeting it has been discussed that there is still a lack of information. A problem profile has been produced by the Alliance, although further work is needed. 
When appropriate modern slavery and trafficking is discussed within the SOCJAG meetings.</t>
  </si>
  <si>
    <t>Baseline data is still required for Forced Marriage and Honour Based Violence; Harmful Practices meetings are held twice yearly.  An action plan is currently being developed that will focus on ey areas: Learning and Development, Campaigns and Intelligence.
There has been in this quarter a small number of orders issued to protect young people from Forced Marriage, the first such orders in Warwickshire.</t>
  </si>
  <si>
    <t>There are currently 271 IOM nominals. There were a total of 28 nominals notified to the Recovery Partnership which were tested on arrest. 3 were already engaged in treatment.</t>
  </si>
  <si>
    <t>During Q2 (July – September 2017) there were 109 referrals made into the service, this is a 33% increase on Quarter 1’s reporting. This figure represents the increased presence and resource we have applied to this Quarter in relation to raising the profile of Compass within Warwickshire. Historically, Quarter 2 has fewer reported referrals compared to any other quarter, so to report such a significant rise in referrals is very pleasing. Similarly to previous Quarters, the majority of referrals in Q2 came from Universal Education (39%, up by 2%), followed by Hospitals (18%, up by 5%), Children’s Social Care (14%, same as Q1), and Warwickshire Youth Justice Service (12%, up by 5%). Other referral sources included School Health and Well-being Service (6%), Relatives (6%), Housing, Mental Health Services and GPs.</t>
  </si>
  <si>
    <t xml:space="preserve">During the first two quarters of 2017/18 18 drug offences received a substantive outcome, accounting for 7.6% of all offences committed during this period. When looking at all offences committed during this period, 62 (25%) were recorded as having drugs or alcohol as an offence factor.
In addition to the 18 drug offences, many other offences, such as violent offences and criminal damage are often committed whilst under the influence of alcohol or drugs. Whilst, other offences, most notably, theft and handling take place to help fund such habits. There have been 62 young people receiving interventions from the service which must include consideration of substance misuse intervention.  Assessment will define what level of intervention they will receive which includes those identified to start the SMU group-work programme in September
Seven young people have had a drug treatment and testing requirement as part of their order last year during 2016/17.  During the first 2 quarters, there was five referrals made to Compass for tier 3 interventions and no drug treatment and testing orders were given. There have been significant changes in staffing this year and the service has recently recruited 3x new YJS practitioners and 2x social worker and 2x new Police Officers.  The impact of new staff can result in quite a steep learning curve.  This may have had an impact on why we have seen a drop in COMPASS referrals for the last quarter.  The service plans to deliver some internal training to address this and there is also a protocol that has been reviewed which can be communicated once its formally ratified which will increase the whole service understanding of when COMPASS should be involved.
</t>
  </si>
  <si>
    <t xml:space="preserve">Community Safety Projects – Paul Ledden continues to attend all of Warwickshire’s MALEM meetings and visits licensed premises where drugs issues are identified. A drug awareness session was held on 24th August in Leamington Town Hall and was attended by 28 premises. 
Resources and Campaigns – Planning for Alcohol Awareness Week (13-19 Nov) has started. The remaining funds from this grant will be used to support a range of activities which are being organised by partners and which the 3 commissioned service providers will be participating in. This also includes the production of a video on the new ESH community rehab facility.
</t>
  </si>
  <si>
    <t xml:space="preserve">2 groups now running – WOW South in Leamington and WOW North in Nuneaton.
Small groups (4 participants on each group in Leamington and Nuneaton) but positive response from participants so far as they consider that the topics are useful or relevant and are more comfortable in environment outside of probation.
</t>
  </si>
  <si>
    <t>There has been lots of activity on twitter. The RJ team have been attending lots of partnership meetings to promote RJ including the Out of Court Scrutiny Panel. Total referrals 22, live cases 12, completed level 1, 6 cases completed level 2, 2 cases. Cases carried over from Qrt1 12. Majority of referrals come from the police, 3 from the Youth Justice Service and 2 from the CRC. A training plan has been established for the next 4 months, Level 1 training and Level 2 training. Presentations on RJ have been given to 19 different groups. At the end of Qrt 3 the Warks RJAC will be leaving and a recruitment process is underway managed by Victim support to find a replacement.</t>
  </si>
  <si>
    <t>16 young adult prisoners supported on their release. 6 families of prisoners supported and one mother of prisoner supported on an ad-hoc basis. We are continuing to take referrals. We have an open case where we are working with mum and working towards simultaneous referral with son (see case study) . We have appointed an external evaluator to complete the pilot evaluation which we will share with OPCC.  The level of complexity continues to be high and the Operations Manager is supporting the Family Chaplain in managing cases to ensure safeguarding whilst he gains experience with family work.
Probation are no longer using our building, but we now have a domestic violence victims worker  hot-desking here and seeing clients and we are in discussions with The Recovery Partnership about them moving in. 
We met and talked with prisoners from Warwickshire at HMP Hewell Resettlement Fair. They are reporting their concerns about NPS (new psychoactive substances such as “spice” and “mamba”) which are widely available in the prison and causing violence and disruption on the wings. 
We are participating in Prisons Week 8-13th October to highlight all those involved in the sector.</t>
  </si>
  <si>
    <t xml:space="preserve">The allocation towards community safety projects has been raised within the North Warwickshire Community Safety Partnership at the Special Interest Group, the asb / tasking meeting and at the Responsible Authorities Group. The allocation will be used to support responses to emerging needs across the year. An initial need highlighted includes work with Crimestoppers to encourage reporting of incidents related to drug offences in Atherstone. 
Further work required to firm up on a specific proposal for this. In addition the results from the Living in Warwickshire Survey show high levels of fear of crime in North Warwickshire. This will need positive responses to help address the negative perceptions which the allocation can support.   Other potential projects include the following:
 Domestic burglary packs - Warwickshire County Council
Speed Limit stickers - Warwickshire County Council 
Community Speed Watch equipment - Warwickshire Police
Contribution towards deployment of mobile cctv - Quotation for replacement cameras has been received from our supplier. The option of upgrading microchips for some of our older Nomads has been ruled out by the supplier due to changes in the technology. A firm proposal will be prepared following consultation with the local Police Safer Neighbourhood Team regarding current functionality of our camera stock. Some old domehawks are coming to the end of their product reliability. All the cameras in use need to be fit for purpose as significant risks are posed if they are not reliable. Match funding for replacement of cameras will be sought from NWBC.   
Some repairs have been arranged for some of the current cameras. They are due to returned next week for deployment. 
A demonstration of current options for replacement cameras has been arranged with the current supplier Rapid Vision Systems on the 23 October 17. This will inform our proposed upgrades given that the original enhancements are not available. 
Crimestoppers - Report Drug Offences
Fear of Crime - Good News publicity
DACs - The quarter 2 report from WDACS shows 20 clients receiving regular support from the services. Clients are being supported across the borough including Atherstone, Polesworth and Coleshill. Some clients are also being supported in the rural villages including Arley , Dordon and Hartshill.  A range of agencies are making referrals to the services including Refuge and via the DARO’s.  </t>
  </si>
  <si>
    <t>Last meeting took place on 27.9.2017. Results were 7 of 15 consistent with policy. 4 consistent but with observations. 3 inappropriate and inconsistent with policy. 1 inappropriate but consistent with policy. This is a slight dip in performance compared to last quarter.</t>
  </si>
  <si>
    <t>According to the Sept 17 report produced for the IOM Steering group there was a very slight increase in offending in S Warks, slight reduction in Nuneaton and Bedworth, Rugby there was a very slight increase, North Warks there was a slight decrease in reoffending.</t>
  </si>
  <si>
    <t>Group work has started this quarter, with 8 young people and 7 parents of which 10 female and 5 male, in preparation to the group work starting 1:1 sessions have been undertaked with 5 young people. The group work is proving positive for both parents and young people and is developing into a supportive environment where attendees are happy to share their suggestions and coping strategies.  Individuals are beginning to critically analyse their own behaviors and are starting to move towards respectful relationships.
Referrals have seen a significant increase this quarter and time to contact and assess these in a variety of settings has taken a large amount of time.
2 training days have been undertaken with volunteers.
Issues faced this quarter, lack of suitable rooms to undertake sessions as the majority are only open 9-4 monday to friday limiting the number of people able to attend sessions due to working, school hours and finding childcare for siblings.  Working well with Warwick Childrens Centre who allow access up until 6pm, although better still limiting.
No number of completion as part way through 10 week course. 4 young people have been referred to other services and 4 adults also referred.
Case studies available on main report.
Total spend to date £5229.26</t>
  </si>
  <si>
    <t>The ECINS County User Group was held on 13 September where a presentation took place to show the new functionality that is being built to sit alongside ECINS.  ECINS has been changed to resolve a data protection issue identified by one organisation.  A privacy impact assessment has taken place to allow SOCJAG to use the system.  The Co-ordinator has audited a random sample of ASB profiles created by the police to see if they were complying with protocols and not breaching data protection.  The ECINS Project Review meeting took place on 27 September.  This was a larger review meeting which discussed the role and responsibilities of the Project Board, changes in legislation in relation to GDPR and how this may affect ECINS, the audit of data and the expanding use of ECINS into other areas of business.  A paper will be tabled at the next SWPB for the future options of ECINS.  There are currently 405 active users from the Police, Fire and Rescue, Housing and Environmental Services and Community Safety teams in county, borough and district councils. There have been 4,595 profiles created under the Warwickshire scheme (3,810 open profiles).  Data for the number of cases is not yet available.</t>
  </si>
  <si>
    <t>The specialist Case Administrators have been delivering timely and succinct e-mail reports of domestic callouts to Offender Managers.   The speed and timeliness of DV report turnaround for court in Leamington has been absolutely critical to the success of the TSJ Programme and rapid well informed sentencing recommendations.  The post is enabling the NPS and CRC to more effectively manage both offenders convicted of DA offences and offenders convicted of other offences who have a history of domestic abuse, enabling the ‘leveraging’ of resource to work with hidden domestic abuse perpetrators that would otherwise not be available.  It is also able to identify where offenders are victims of domestic abuse, so that relevant support and signposting can be offered.  In Quarter 2, a total of 772 checks were requested and 775 checks were completed .  This is a 7% increase in demand from Qtr 1, mainly  due to an increase in demand for checks from the CRC, which now makes up around 32% of total demand year to date.  The number of requests this quarter has varied from 42 to 98 requests in a week, so workload is still quite variable and these fluctuations have led to backlogs of work at some points, especially following sick leave or training.  In Qtr 2 the average number of cases received/checked in a week is 59.  Targets for completing checks prior to court date for DA offences, PSR interview date or within 3 days of sentence if sentenced without report, are all being met.  Any backlogs for non-urgent reviews, mostly CRC requests, are completed as soon as time allows.  Potential challenges of the police moving to the Athena computer system are being monitored.</t>
  </si>
  <si>
    <t xml:space="preserve">On 27th July the Prevent Officer and Partnership and Commissioning Manager from Community Safety Team presented Prevent, the history of Prevent in Warwickshire, the action plan, the annual report, successes and future work plans to the Warwickshire Safeguarding Adults Board (WSAB). This resulted in Prevent being engaged in the development of the new WSAB website and gaining a page on their website.
Work to refresh the Prevent Action Plan has been taking place this quarter. The refreshed plan has been presented to the Prevent Strategy Group (PSG) and is awaiting feedback from members. A session is being arranged with the Nuneaton community group to discuss their thoughts and input on the new plan. The PSG will look to get this signed off and work can begin on delivering the actions.
The Our Family Our Future (OFOF) community events recruited 17 Warwickshire wide community members who requested to be trained as Prevent Community Champions. A WRAP training session has been arranged at the CHESS centre in Camp Hill Nuneaton to be delivered in October. Once Champions are trained, work to engage them in Prevent in their communities will be discussed with them.
The Prevent Officer has analysed some of the Channel data and statistics collated at a local level. Other LA Channel Panels are doing this. This data will be considered for sensitive use, to inform the PSG and Channel Panel on the types of referrals received in Warwickshire and trends will be identified. This should support future work to be targeted in order to reduce referrals from specific prevalent groups linked to extreme groups or behaviour.
Prevent Training - 
4 WRAP training courses have been arranged in venues across the county. These will be delivered from August 2017 to March 2018 and sign up is open to community members and professionals county wide via WILMA. 
3 WRAP Train the Trainer courses have been arranged for delivery between September 2017 and February 2018 at venues across the county. Sign up is open to community members and professionals county wide via WILMA. 
</t>
  </si>
  <si>
    <t>The scheme is still working well. ASB incidents in August reduced to zero. Whilst violence against the person has increased in comparison to the same quarter the previous year, these incidents have been examined and are not related to the taxi marshal scheme.  There was one incident of Common Assault in September which involved a known offender who assaulted the taxi driver once inside the cab, police attended.</t>
  </si>
  <si>
    <t>All reports received by OPCC.</t>
  </si>
  <si>
    <r>
      <t xml:space="preserve"> A set of two bikes deployed for 94 high visibility sessions of ASBIT during the School Summer Holiday with a total of 1900 people were engaged over the 94 sessions within the identified communities, these areas being identified through Police reports, Fire reports and historical data. 
This included identified hotspots of Park Lane, Nuneaton, CampHill Lakes area and Whittleford Park after a spate of small fires in the earlier months, focus was also given to  Poyser Road, Donnithorne Road areas of Nuneaton. 
The team have also been educating on Water Safety at Ensors Pool, Bermuda lakes and Marston Jabbett Quarry area
</t>
    </r>
    <r>
      <rPr>
        <b/>
        <sz val="10"/>
        <color theme="1"/>
        <rFont val="Arial"/>
        <family val="2"/>
      </rPr>
      <t>Outcomes:</t>
    </r>
    <r>
      <rPr>
        <sz val="10"/>
        <color theme="1"/>
        <rFont val="Arial"/>
        <family val="2"/>
      </rPr>
      <t xml:space="preserve">
Reduction in Deliberate Small Fires by a third in Nuneaton and Bedworth over the three Summer months. 
July-  15 deliberate Small fires compared to 24 in 2016/17 (reduction of 37%)
August – 12 deliberate Small fires compared to 18 in 2016/2017 (reduction of 33%)
September provisional reduction of a third. 
</t>
    </r>
  </si>
  <si>
    <r>
      <rPr>
        <b/>
        <sz val="10"/>
        <color theme="1"/>
        <rFont val="Arial"/>
        <family val="2"/>
      </rPr>
      <t>Examples of deployments in Qtr 2:</t>
    </r>
    <r>
      <rPr>
        <sz val="10"/>
        <color theme="1"/>
        <rFont val="Arial"/>
        <family val="2"/>
      </rPr>
      <t xml:space="preserve">
• Camera No 9 deployed to Poachers Close and Kingswood Road.  Hate Crime issues towards the Polish Community in the location. Three Acceptable Behaviour Contracts have been issues, two accepted; one rejected, this is being taken up with Orbit Housing Association.  The camera has captured evidence of stones being thrown at windows and will be used to ‘encourage’ Orbit to take action against their tenants. 
• Camera No 8 deployed to support a vulnerable victim in the Kingswood area being targeted by school children.  When there has been an incident reported the PCSO has downloaded evidence from the mobile CCTV camera and has taken it to local schools to get people identified. 6 young people up to now have been identified and they have received ASB warning letters, and I home visits have been completed. The incidents have reduced from daily to on average one a month at the moment.
</t>
    </r>
    <r>
      <rPr>
        <b/>
        <sz val="10"/>
        <color theme="1"/>
        <rFont val="Arial"/>
        <family val="2"/>
      </rPr>
      <t>Two cameras have suffered criminal damage:</t>
    </r>
    <r>
      <rPr>
        <sz val="10"/>
        <color theme="1"/>
        <rFont val="Arial"/>
        <family val="2"/>
      </rPr>
      <t xml:space="preserve">
• Camera No 4 at the Dingle Camp Hill on 19.6.17. Footage of young people was captured of children throwing stones at the camera, unfortunately they could not be identified.  Crime number 23N5/30643G/17.  New lid and power cable required £120.00.
• Camera No 2 Charles Eaton Road.  Sustained attack on the camera by youths climbing the post.  Footage downloaded and passed to the Police. New camera head required £650.  A spiked collar will be installed on this lamp post when the camera is repaired and replaced as a preventative measure for any further attempts to damage it. 
</t>
    </r>
  </si>
  <si>
    <t>Loudmouth have already contacted the schools individually and have taken the following bookings:
Higham Lane School: Working For Marcus,16/10/17
Etone College: Safe &amp; Sound, 2/11/17
The George Eliot School: Safe &amp; Sound, 7/3/18
Discovery Academy: One 2 Many, 19/1/18
Exhall Grange Special School: Working For Marcus 2/11/17
Ash Green School, The Nuneaton Academy and Nicholas Chamberlain School have also engaged with the project and Loudmouth are currently liaising with them regarding dates.</t>
  </si>
  <si>
    <t xml:space="preserve">• The BUDDI GPS voluntary tagging project in the sum of £8,100 was implemented on 1st September 2017. A Service Level Agreement outlining agreement objectives and performance indicators has been drawn up between Nuneaton and Bedworth Borough Council and Warwickshire Police IOM. This will run from 1st September 2017 to 31st August 2018 and can be made available to the OPCC on request. This project will be reported to the OPCC in a separate report.
• Alcohol Awareness Week  - A multi-agency meeting took place on 26th September 2017 and an action plan was drawn up to deliver an awareness raising campaign on the key theme of ‘starting a conversation around problematic alcohol use to help break the stigma that is all too often experienced by families. Action Plan attached. Resources are being purchased to support activities during the week, details will be provided in Quarter 3.
• Sexual Violence Campaign - A multi-agency meeting has been planned for 30th October 2017 with a view to implementing the campaign week commencing 12th February 2018 which will include Valentine’s Day. An update will be provided in Quarter 3.
</t>
  </si>
  <si>
    <t>In total this quarter there have been 486 referrals to the IDVA, IRIS and Outreach services.  Of these 174 woment and 6 men are receiving long term support with 253 children.  The majority of referrals are received from Police and through the MARAC meetings, although an increase can be seen in the number of self-referrals being received.  Of the women given long term support the largest proportion are aged between 21-30, and 81.6% White British. 
34 women left the service this quarter with 71.4% having a reduction in their risk score.
There were 39 referrals for Refuge places, of which 17 women and 23 children were given long term support. - all of which were known to other services. 16 women have left the service with 88.9% having a reduction in risk score.</t>
  </si>
  <si>
    <t>2,175 business crimes were recorded in Warwickshire in quarter 2, a very small increase from quarter 1 but above the quarter average of 2,057.  This is the seventh consecutive month that volumes have remained above the monthly average.  Volumes have increased across South Warwickshire this quarter compared to last.  Exceptional
volumes were recorded in August in South Warwickshire and in September in North Warwickshire.  Shoplifting remains the predominant crime type for business crime, with a small rise seen in quarter 2 compared to quarter 1 in South Warwickshire and a small reduction in shoplifting offences in quarter 2 compared to quarter 1 for North Warwickshire.  Overall there was a small reduction in shoplifting in the quarter compared to the previous.  The OPCC funded Business Crime Advisor has continued work with businesses throughout the quarter.  Further details of the work can be found in the 'grants' tab of this spreadsheet.</t>
  </si>
  <si>
    <t>A personal safety drop in event took place in September.  This was attended by the PCC and representatives of the OPCC.  The event was attended by more than 50 people during the day, with 47 personal safety advice bags distributed and advice given.  Advice was offered on financial security which was a predominant theme raised by those attending.  The event has received good publicity and a video was made on the day by the OPCC that has been promoted to increase attendance at future drop in events.  The events have been promoted to the Mental Health Matters helpline team to enable them to signpost callers to the personal safety drop in sessions where appropriate.</t>
  </si>
  <si>
    <t>The Trust, Integrity and Ethics Committee met in July.  Members received a presentation on the police use of drones, including examples of where it had been used; an update on the Professional Standards Department; an overview of the Police Anti-corruption Unit; an update on the Alliance Internal Ethics Committee; and an update on counter-terrorism measures.  12 Alliance complaints (6 Warwickshire) were independently reviewed by Members in quarter 2.  No issues were raised.</t>
  </si>
  <si>
    <t>Website development is continuing - due to other commitments, it has not been fully completed in Q2 but will launch before the end of 2017.  Visits to the existing website increased oduring Q2, with 3,836 unique visits.  In total, pages on the site were acessed 9,634 times. The Cyber Safe website continues to grow with 59 artciles published during the quarter.   The Warwickshire Rural Watch site shared 310 alerts during the quarter, while the Business Watch site shared 17 alerts and three news articles.  The OPCC continues to be involved in the force's Digital Transformation programme, which is also examnining how to onboard with a national police website solution in order to deliver transactional services to the public.</t>
  </si>
  <si>
    <t>The PCC Facebook page gained 14 new likes during the quarter.  There were a total of 16 posts of bespoke content, including two videos.  Across the quarter there 984 engaged users, while videos were viewed 280 times. In total, the posts on the PCC Page were seen by 12,958 users during the quarter. On Twitter, the @Warwickshire PCC account gained at least 75 new followers. The Twitter profile was visited 2974 times and 35 tweets were issued.  These reached a maximum audience of 30983 users. The account received 131 mentions.</t>
  </si>
  <si>
    <t>Three newsletters were issued, though there was a small decline in the number of subscribers - 848 at the end of the quarter compared to 854 at the beginning). Links in the newsletters were clicked 358 times and the newsletters were opened a total of 2,706 times. Work on the partner update has been unable to progress due to the ongoing website work taking priority in this quarter.</t>
  </si>
  <si>
    <t>A total of 16 press releases or media statements were issued during the quarter, resulting in 62 pieces of media coverage, including 8 radio interviews.  No negative coverage was received.</t>
  </si>
  <si>
    <t>No formal consultations held.</t>
  </si>
  <si>
    <t xml:space="preserve">The FOI Publication Scheme was regularly maintained during the quarter and a submission was made to CoPACC as part of its transparency audit of OPCC websites. A decision on whether the site qualifies for a CoPACC Transparency award is awaited for Q3. Five FOI requests were received and responded to, either by way of a direct response or signposting to appropriate agencies holding the requested information.  </t>
  </si>
  <si>
    <t xml:space="preserve">Additional deep dives have been completed by the RPROs as part of the scrutiny and oversight function of the four PCCs in the region. These have included financial investigation, with a focus on the proceeds of crime act, a report on NPAS, which highlights key issues that are being considered by my PCC colleagues and I. Further additions were also made to the firearms report referenced in Q1.  Report recommendations are key aspect to the deep dives. The recommendations made in the Q2 reports are currently being discussed with the force to make changes and efficiencies. 
West Mercia have taken the decision to leave the current CMPG model and are working across the alliance to develop a roads policing capability that will continue to be interoperable with CMPG.
Forces are now assessing how they can bolster already strong working relationships in the counter terrorism arena. </t>
  </si>
  <si>
    <r>
      <rPr>
        <b/>
        <sz val="10"/>
        <rFont val="Arial"/>
        <family val="2"/>
      </rPr>
      <t>OPCC:</t>
    </r>
    <r>
      <rPr>
        <sz val="10"/>
        <rFont val="Arial"/>
        <family val="2"/>
      </rPr>
      <t xml:space="preserve"> PCC and Chief Executive attendance at regional PCC meeting. Scrutiny by regional PROs. Scrutiny via AGG. Regional PROs attendance at weekly PCC / CC meeting on a quarterly basis.</t>
    </r>
  </si>
  <si>
    <r>
      <rPr>
        <b/>
        <sz val="10"/>
        <rFont val="Arial"/>
        <family val="2"/>
      </rPr>
      <t xml:space="preserve">Public Confidence in Q2 = </t>
    </r>
    <r>
      <rPr>
        <sz val="10"/>
        <rFont val="Arial"/>
        <family val="2"/>
      </rPr>
      <t xml:space="preserve">79.6 %. This is a slight drop compared to previous 6 months but remains above the national average.
</t>
    </r>
    <r>
      <rPr>
        <b/>
        <sz val="10"/>
        <rFont val="Arial"/>
        <family val="2"/>
      </rPr>
      <t>Victim Satisfaction =</t>
    </r>
    <r>
      <rPr>
        <sz val="10"/>
        <rFont val="Arial"/>
        <family val="2"/>
      </rPr>
      <t xml:space="preserve"> 87% (July - Sept 2017)
</t>
    </r>
    <r>
      <rPr>
        <b/>
        <sz val="10"/>
        <rFont val="Arial"/>
        <family val="2"/>
      </rPr>
      <t>Body worn video =</t>
    </r>
    <r>
      <rPr>
        <sz val="10"/>
        <rFont val="Arial"/>
        <family val="2"/>
      </rPr>
      <t xml:space="preserve"> As per comments above.</t>
    </r>
  </si>
  <si>
    <t>No Equality Impact Assessments were required to be completed in quarter 2.</t>
  </si>
  <si>
    <t>Key points to make: Qualitative feed back from victims supported by Victim Support: ‘The support was extraordinary and helped return my life back to normal’ – victim of hate crime. 
“The support has been absolutely fabulous; has been worthwhile; comforting to know that there is someone there to help”.
“You just made me feel calm; knowing that I can call you any time was really reassuring and I don't know what I'd do without you”
Service User Satisfaction (Scale of 1 to 10): Experience of the CJS: Before - 4 After - 6; Feeling Informed: Before - 4 After – 8; Reintegration: Before - 4.5 After - 7.5; Perception of Safety: Before - 3 After – 7; Wellbeing: Before – 3 After - 7; Children and Young People Outcome Star data: Big decrease 0%, Small decrease 0%, No change 17%, Small increase 59%, Big increase 24% (tracked outcomes – physical health, where you live, being safe, relationships, feelings and behaviour, friends, confidence and self-esteem, education and learning. Extract from Force Performance Q2 report – confidence 8 out of 10 people have confidence in police in their local area – force 17th out of 42 forces and above national average. All victims of crime satisfaction with whole police experience 86.4%; victims of hate crime - 86%; victims of domestic abuse satisfaction with whole experience 86% - ‘follow up’ category still shows dip in performance however feedback from DA victims - 90% say they would be confident to contact the police again. 23% of all victims of crime are repeat victims suffering at least one repeat crime in the preceding month – this is a relatively stable figure over a 12 month rolling period.</t>
  </si>
  <si>
    <t>Full Q2 Reporting and commentary received from Victim Support</t>
  </si>
  <si>
    <t>No traction with West Mercia Victims Board - peer feedback would suggest that Board has limited use in current format. Warwickshire VWF fully reflects Warwickshire needs.</t>
  </si>
  <si>
    <t>In the last quarter there were 9 road deaths – 4 car drivers, 3 car passengers, 1 motor cycle rider and 1 pedestrian. 8 fatalities occurred in North Warwickshire (2 motorway fatalities) and 1 fatality occurred in South Warwickshire.SRP recently gave presentation to chief officers on KSI picture across alliance and the concerning trends that are emerging. KSIs are not going down. Further work is being done to understand Warwickshire data with a view to making a presentation to police and crime panel at the end of November. Key issue is drivers and riders attitude towards risk. Most KSIs are down to poor decision making and poor judgements. Key issues are understanding and influencing poor risk culture. Chief officers taking these observations into account as part of alliance roads policing model review. OPCC attending national road safety conference in November to consider bigger picture and links to Warwickshire.</t>
  </si>
  <si>
    <t xml:space="preserve">OPCC enjoys a good working relationship with Safer South Warwickshire CSP. OPCC regularly meets Warwick and Stratford community safety leads. OPCC also attends SSW Ops Group and Strategic CSP. No strategic CSP since last report. Next meeting in November. South Warwickshire experiencing increases in reported crime across almost all categories
• The combined figure for violence with and without injury at the end of Q2 (2017/18) compared to the same period in 2016/17 is up 573 crimes (29.19%). Violence with injury is up 157 offences (20.8%) and violence without injury is up 416 (34.3%). 
• Anti-social behaviour is up 264 incidents (7.1%). ASB in Stratford District is down 7.6% but up 17.8% in Warwick District.
</t>
  </si>
  <si>
    <t>Not yet commenced</t>
  </si>
  <si>
    <t>During the current financial year to date the Warwickshire Police Special Constabulary recorded 13,177 hours for Q1 and 12,514 hours for Q2.  For quarter 2 this represents an increase on the 3 previous years and an 18 .2% increase on last year. In September there were 140 Special Constables reporting on duty and they recorded 3,760 hours between them and average 29 hours  per Special Constable over the month.
The recruitment drive and Special constabulary project team ceased on the 31st August 2017. Recruitment will become business as usual moving forwards. There are 115 Warwickshire recruits in the recruitment process and there are 3 confirmed courses. The team are still taking expressions of interest for joining the Special Constabulary but  they need to ensure those in the system are effectively trained and on course before recruitment is re opened. Currently there are 204 serving Special constables.</t>
  </si>
  <si>
    <t xml:space="preserve">Warwickshire Police have completed another successful Cadets application process and have awarded all places on the scheme to young people from Warwickshire in both the north and the South of the county.
Cadets continue to volunteer and support partner agencies at a wide range of events providing a visible cadet presence. The PCC attended the northern local award evenings where he was able to join the cadets in celebrating their achievements over the last year. 
The formal passing out ceremony was held at Hindlip in September for all the Alliance senior Cadets. 
During September the PCC attended the swearing in ceremony for the new cadets held at Leek Wootton. 
5 Cadets attended, assisted and contributed to the practitioner multi agency Vulnerability and serious and organised crime awareness event the PCC funded in September.
Partners praise the work and involvement of the cadets and ask then to attend many events as repeat supporters. </t>
  </si>
  <si>
    <t>The Northern Citizens in policing academy commenced in  September with approximately 50 participants. The course is based in Rugby and the PCC is due to present to the group in October around the role of the PCC.</t>
  </si>
  <si>
    <t xml:space="preserve"> Warwickshire has approximately 54 active volunteers who contributed to 1000 volunteer hours across the Alliance in September. The number of hours is likely to be higher as many do not log their hours on ECIB'S. Role profiles continue to be developed and reviewed by Unison.
Over 30 PSV's have supported firearm operation training sessions where they have participated in scenario training.</t>
  </si>
  <si>
    <t>HMIC have conducted this years PEEL inspection which included the effectiveness of SOCJAG at addressing serious and organised crime in Warwickshire. The OPCC was interviewed as part of the inspection and was able to highlight activity taken to address the areas identified for improvement last time. These included:
• Local profiles need to be mapped better- there is a need to input local partners knowledge. The Police have led on the profiles and have incorporated partnership data from a range of sources. SOCJAG have identified data sets that were not included in the Northern profile and the tea are working to address this for the southern Warwickshire profile which will be distributed in Winter 17-18.
• Increased working with partners to better understand the risks posed by the OCG’s-The police and the PCC held a vulnerability and risk of SOC event in September the event attracted over 114 practitioners from a wide range of partner agencies who attended to identify the risks and vulnerabilities that they need to be aware of during their daily business. The event focused on the harm that can be caused how to report concerns and incidents and the development of local action plans. The OPCC is working with the police and WCC to develop a online accessible training to enable more practitioner to access vulnerability training.
• SNT to be more effective in identifying people at risk of being drawn into SOC. Approximately 50% of the attendees at the vulnerability and risk of SOC event were local SNT. PCSO's, PC's SGT's and CI all attend the event and positively interacted with key partners in their geographical area. 
• Increased engagement with young people to prevent them becoming involved in OCG’s. SOCJAG has secured Home Office funding to develop a mentoring programme delivered by  Dame Kelly Holmes trust, for young people involved or identified as at risk of becoming involved in SOC. The first cohort commenced in September and up to 9 young people have engaged in some way in the programme. The second cohort will commence in Jan 18 and a full independent evaluation will be conducted by Loughborough university.
SOCJAG meets quarterly. Currently 7 groups have been archived due to the fact that their threat, risk and harm has been reduced to a level that can be monitored and addressed by the police or that they have received custodial sentences which have prevented further offending at this time. There are currently 3 live partnership cases. The group has also received briefings on unexplained wealth orders.</t>
  </si>
  <si>
    <t>2 families were resettled in Nuneaton and Bedworth in November 2016. A further update is due at TAPSPG in Nov 17.</t>
  </si>
  <si>
    <t xml:space="preserve">CB attended Rugby CSP board on 5th September  2017 with the PCC and DPCC. The group discussed current crime statistics, the development of the gypsy and traveller protocol for illegal encampments, boarder force activity, the rural crime project and the holiday box initiative, Fire and rescue service input, the rise in hate crime and the support victim support can provide and the reducing reoffending agenda.  </t>
  </si>
  <si>
    <t>The two Rural crime co-ordinators continue to engage with the public on a range of projects including visits to 44 victims of crime  (residents and business have been visited). The feedback from victims has all been positive with the average safety score  rising from 2.3 before the visit to 4.1 after the visit.
1313 people have been engaged through 18 events and meetings .
Local Police officers and staff have received training on issues associated with rural crime.
The Victims Management Unit now directly refer victims to both rural crime co-ordinators and the services they provide. 
Rural watch has received 37,417 visits with 23,1191 being repeat visits. 1340 alerts have been sent from the website and 2,221 have been sent from the social media account.</t>
  </si>
  <si>
    <t>The OPCC attends the Safe Education partnership where a range of topics are discussed including the work the Police youth engagement teams do with schools. The teams are have been working hard  over the summer holidays and into September to  welcome the new cadets that joined the force in September and organising the youth academy which is due to be held in October.
Work is ongoing with the diversionary activities programme for young people delivered through the PCC's grant scheme. For details about each programme please see PCC grant update tab.
For more details on youth engagement activity please see the Consultation and Engagement tab.</t>
  </si>
  <si>
    <t>The PCC and DPCC have an annual plan of engagement activity across all Police stations and bases in Warwickshire. During Qu 2 they have visited Nuneaton Justice centre, Leamington Justice centre, Leek Wootton and the dog unit.  They spoke to officers about the implementation of body warn video,  developed an understanding of the of the dog section and vehicle recovery team and engaged with key stakeholders including National probation service, Community Rehabilitation Company , Victim Support and the courts.</t>
  </si>
  <si>
    <t>The PCC attended several events with the Cadets please see update  on "Ensuring Efficient and Effective Policing" tab.</t>
  </si>
  <si>
    <t xml:space="preserve">The PCC has attended a range of meetings as invited including:
Meeting with a victim of rural crime who has received services from the S Rural Crime co-ordinator.
Atherstone Town Council: Attended with the Police to discuss processes for future hunt meets.
A visit to the Kenilworth Horse fair.
Whitacre show to engage with local residents and PCC funded grants around rural crime and crime prevention.
The visually impaired society, Nuneaton and Leamington Mosques.
 Southam and Kenilworth community Forum where the PCC presented to the group about his role, the current pressures and community projects he has been able to fund.
</t>
  </si>
  <si>
    <t xml:space="preserve">The PCC has been meeting with local MP's to discuss a range of current topics of interest to their localities.
The PCC and DPCC have attended Community Safety Partnership meetings in Nuneaton, North Warwickshire, and Rugby. They also attended and presented at the Safer Warwickshire Partnership Board and the DPCC has attended the Health and Well being board.
The PCC and DPCC attended Stratford and Nuneaton &amp; Bedworth's'' and Overview and Scrutiny committees. 
</t>
  </si>
  <si>
    <t>The practitioners awareness raising event for vulnerability and serious and organised crime was delivered on the 19th September. The PCC opened the event that was attended by more than 115 practitioners. The feedback from the event was extremely positive and the outcomes will be built upon with a training package aimed at practitioners sharing their learning from the day with their wider teams. 
The OPCC is investigating the potential development of an online training course in conjunction with the county Council.</t>
  </si>
  <si>
    <t>Gary Shepheard, is the new Alliance Watch Scheme Review Officer and he continues to engage with key stakeholders across the alliance. He has been working with Rugby NW to assist them to develop as a scheme and explore the idea of developing a Facebook page for the district.
The review of the community messaging service has been completed. 1,272 responded – 63% of which were from the Warwickshire area.  Overall feedback from those using the CMS messaging service was positive.</t>
  </si>
  <si>
    <t xml:space="preserve">The off road motorcycle team consists of both Special constabulary and regular officers. The team have been to the local country fairs including Kenilworth and Whitacre show where they were able to engage with the public. The PCC was present at both events and he saw how residents positively engaged with the team, raised concerns about issues the team can deal with in their community and heard from the public of the success the team have had and how the value the activity of the team. 
During Qu 1 &amp; 2 the team have been deployed 25 times . The  results of the deployments include:
-Multiple positive engagements with the communities, older residents, young people and families- positive reception
- Multiple searches for MISPERS
-male arrested following his sighting as wanted for a crown court bench warrant, 
-attended 2 incidents of suspect packages in remote locations
-Male spotted in woods he made off from officers on a bike who chased him and caught him, £820 worth of cannabis recovered in 43 different size dealer bags
-Intelligence suggested a fight between different school was going to take place in the fields the team attended the area at school closing time and deterred any fighting
-male arrested for attempted burglary, he was using footpaths to avoid regular capture
-Attended a scene in a remote location where the air ambulance had to land, officer was able to provide crowd management
- Issued 10 section 59 notices for illegal use of off road bikes
- located and secured a high risk MISPER on the canal who was then detained under sec 136 of the mental health act
- 1x bike seized for seized for no insurance
- 1 bike seized no tax
-female arrested as wanted on recall- off road team were able to locate and arrest when foot patrol were unable to physically get to her
-1x traffic order offence issued
-1x car seized no tax
The officers nominated for training were due to be trained this October, however this has had to be postponed. The off road training is now scheduled for March 2018. 2 Police Constables, 3 x PCSO's and 3 x Special's, will receive the training provided by the force. 
</t>
  </si>
  <si>
    <t xml:space="preserve">Officers have been trying to increase their face to face engagement with farmers as they seek to find new ways of maintaining regular contact. This receives mix responses and flags concerns with resourcing levels and response.
The officers have been providing advice to other officers on how to address incidents of wildlife crime when it is requested this has included advice on 2 x greater crested newt incidents, damage to a water vole habitat, potential disturbance of nesting birds and disturbance of badger setts. in relation to one of the greater crested newt incidents and the Water vole habitat damage both allegations are currently at the investigative stage and in the case of the great crested newts a suspect has been interviewed under caution.
One Wildlife crime officer has also been directly been involved in an incident of trapping of crayfish on the River Blythe which turned out to be a legal activity that was been conducted by the Environment Agency, a disturbance of water voles habitats that turned out to be on Leicestershire police area and was passed to their local officer and a report regarding the breeding of falcons this all turned out to be legal and all paper work was correct.
Officers have organised proactive Operations including Operation Leviathan alongside the rural crime coordinators. They visited a number of fishing sites across their areas with officers from the Environment Agency. Although there was no incidents of any criminal offences, the Environment Agency did issue a number of tickets for persons not having the correct fishing licences.
Awareness of staff around wildlife crime issues has been increasing as they access information themselves rather than seeking advice from the Wildlife crime officers. 
Wildlife crime incidts still need to be better understood by the control room to ensure the expert officers are only sent to incidents which are relevant. </t>
  </si>
  <si>
    <t>Crime prevention and We Don't buy crime fund</t>
  </si>
  <si>
    <t xml:space="preserve">The young people had a information stall at Warwickshire Pride event on 18th August where they challenged discrimination and provided information on tackling discrimination against LGBGT to Young people and adults. 
The group are planning work on the "One voice" event and mental health conference  to be held in the new year.
Small project work  has been undertaken in the 5 local area youth forums – e.g. N&amp;B have done a photo project on Don’t hate educate.
</t>
  </si>
  <si>
    <t xml:space="preserve">Horse Watch Ambassadors have attended shows and events throughout the summer providing free tack marking and crime prevention advice.  This included supporting the rural stand at the Shustoke and Whitacres Show, attended by the PCC.
Membership, especially through social media continues to grow with over 3,700 followers and alerts regularly being shared to thousands of people.
funding has been used to purchase more signs, pay the public liability insurance and a small amounts has been used for volunteer expenses.
</t>
  </si>
  <si>
    <t xml:space="preserve">This quarter has been very busy promoting the work of the project and engaging with rural residents.  15 events have been attended with 1,093 people visiting the stand or being at a presentation; these include a large multi-agency stand, organised by the coordinator, for Shustoke and Whitacres show, attended by the PCC, plus Fillongley show, Merevale Ploughing Match and four N.W.B.C Essentials roadshows. 
Meetings have been attended representing the county and the work being done on heritage crime, wildlife crime and fly tipping.
Three successful Operation Leviathans have been arranged with partners, During the operations 145 licence checks were made resulting in 26 rod offences.  In addition, officers dealt with parking offences, vehicle with no insurance, intel on drug dealing, poaching and fly tipping, anti-social and threatening behaviour..
Twenty seven visits have been made to support vulnerable and victims of crime on the ‘Stop the Thief’ project.  Thirteen new locations have received visits this quarter, providing feedback that the engagement has helped them feel more secure with the average pre visit figure being 2.3 and improving to 4.1 after the visit (marked out of 5).   
Ongoing work with North Warwickshire Neighbourhood Watch in communities and meetings are being attended to support Rugby Neighbourhood Watch. 
The Warwickshire Rural Watch website has been updated with information, additional advice sheets and useful links and continues to be visited with 37,417 hits since it was launched and 23,119 revisits.  1,340 people receive alerts from Rural Watch and 2,221 follow the pages on social media, with the posts being shared on to many more people.  
</t>
  </si>
  <si>
    <t>Dame Kelly Holmes Trust have been delivering the Home Office funded programme in Rugby during the last quarter. They have got 3 regular attendees and have the potential to have up to 9 young people engaged in different ways through the intensive programme. Work has been carried out to identify the young people for the Nuneaton and Bedworth Cohort which it is anticipated will commence in January/ February.
Work is under way to ensure all lessons learnt from the Rugby programme are incorporated into the Nuneaton and Bedworth programme especially around building relationships, trust and engagement/ enrolment on the  programme.</t>
  </si>
  <si>
    <t>no data available due to sickness.</t>
  </si>
  <si>
    <t>requested</t>
  </si>
  <si>
    <t>The 6 new Street pastor recruits have participated in a wide range of training including: mental health, first aid, listening skills, knowing your community. They were commissioned on Sunday 10th Sep 17 and the DPCC was in attendance as were the Police and the Mayor.
Patrols continue on both Friday and Saturday evenings 10 pm to 4am. During qu2  they have encountered and addressed: 
14 residents exhibiting aggressive behaviour
10 residents behaving antisocially 
provided support and reassurance to 34 vulnerable people
removed 474 broken or whole glasses / bottles from the street,
provided 22 referrals to key stakeholders.</t>
  </si>
  <si>
    <t xml:space="preserve">The team have engaged with over 150 young people and members of the public.
The content of work included engaging with young people at Newbold Quarry around water safety and engaging with young people around fire safety in Cawston and Bilton. 
The team have also  monitored nominals  known to SOCJAG.
Key Outcome – comparing Quarter 2 2016/17 and Quarter 2 2017/18 
Over the period measured compared to last year 
July – 55% reduction in small fires 
August – 79%reduction in Deliberate Small Fires 
September – no change 
</t>
  </si>
  <si>
    <t>The programme has been running since August 2017,  more young people are enquiring into the programme and its content and very slowly trust and relationships are being established with the targeted audience. Significant time is being invested in the careful and considered growth of the programme. This is allowing each new attendee the opportunity to engage and interact within smaller groups and therefore establish friendship, trust and confidence with all present. This time  has enabled individual and group needs to be identified which the programme will be built around. Young people have access to a range of activities including sport, music room, healthily eating and partner agency information/ sessions.  11 sessions have been delivered, 9 young people are engaging all whom are NEETS, on average, each service user has visited 8 times . Most of the group are males. 1 young male has secured a place a college and 1 male is volunteering in the town centre. The young people have been signposted to a range of partners for  information on drugs, alcohol, CSE, Domestic abuse etc.</t>
  </si>
  <si>
    <t>During Quarter 2: 17  victims were referred mainly by the SNT, 1 was a  Self Referrals and 3 came via the harm hub.  (5 were individuals and were 12 rural businesses). In total  26 victim visits have taken place as some require multiple or follow-up visits. As a result of the visits, a range of security equipment has been loaned out including, Call Blocker, Solar Lighting, Driveway monitor, Long Range Driveway Detectors, Dummy CCTV Camera, 6 new camera deployments with a total of 8 x CCTV cameras out on loan (with 32 camera downloads.)
21  Vulnerable individuals have been engaged with at  2 different events  Turning Point Event in the Old slaughter House Stratford &amp; Guidepost Briarcroft, assisted living. New window decals have also been produced.
3 events have been attended and approximately 220  residents/ businesses/ partners have been engaged with including local elected members and 16 officers have attended a rural crime training and awareness event.
3 articles/ good news stories have been published including Cold Morning Car Safety, Bogus Callers and a Good News Story regarding arrest / Bait Vehicle on the PCC &amp; Warwickshire Police news feed &amp; Warwickshire Rural Watch.</t>
  </si>
  <si>
    <t xml:space="preserve">The Crime Prevention fund has been used to: 
 the purchase of a number of differing items to encourage engagement with the public including  young children. Leamington SNT identified a rise in Bike theft,  to address this they conducted several bike coding days, in addition  they operated a “lock exchange” whereby flexi locks were exchanged for a D-Lock (as yet there have been no thefts reported where a bike is secured by a D-Lock). A recent reduction of the theft of cycles has been noted within the town centre. 
Smartwater being purchased for vulnerable victims of burglary, as have alarms for use in domestic abuse circumstances.
The siting of a mobile Nomad Camera within  Stratford upon Avon, which has seen an increase of violent drug related offences.
The purchase signage in support of rural crime to tackle poaching in the Wellesbourne and Shipston areas. Partners have been working together to target harden areas prone to poaching. Prominent signs are placed at known vulnerable locations and as such encourage vehicles onto particular routes that are covered by cameras. 
The harm hubs in the North and South are engaging with vulnerable people and are distributing awareness packs containing appropriate literature including ‘beware doorstep callers’ stickers that can be put onto doors that the home user will see before they open the door. 
 Following a spike in ASB within  Rugby existing ASB posters were translated into Polish and will be distributed amongst the polish community in order to educate regarding street drinking and its anti-social effects.
Operation Diorite:-  active since September 17, set up in order to tackle the increase in levels of vehicle crime throughout the County. The figures recorded for August 2017 were the highest for a single month for the last 5 years and are significantly impacting on our overall crime levels. It was  recognised that  education and awareness plays an important role in addressing the issues . Working with Warwickshire County Council to match-fund awareness packs.
</t>
  </si>
  <si>
    <t xml:space="preserve">This quarter has focussed on providing holiday activities and supporting four ‘highly vulnerable’ young people with intense and bespoke support.
 The project delivered activities for young people four days a week over five weeks.  There was a diverse range of activities available to young people including, arts; cooking; sports; trips and a family fun day.  Majority funding was secured through a National Grid Community Grant; however it did not cover the full cost and the PCC grant was used to fulfil the total cost.  In total 81 young people accessed some form of activity and there was a total of 473 contacts throughout the scheme. One activity enjoyed by young people was clay pigeon shooting. The activity took place after paintballing, demonstrating the difference between ‘toy’ guns and genuine firearms and the potential consequences of pulling a trigger.  The session was delivered by an ex-police officer, who was complimentary of the skills and attitude of the group.
The quarter has also seen the team intensely supporting four highly vulnerable young people.  Two, who have child protection plans, were at risk of becoming children looked after, were NEET and are well known to the police, aged 11 and 12.  Our relationship with them has allowed us to maintain holistic support. Currently they have been moved to a temporary foster placement and we continue to support them out of area. 
Two other young people both in the youth justice system have demonstrated very complex emotional needs.  One is at high risk of CSE and is Child in Need the other is in foster care after two failed adoptions.  Both have received ‘delicate, covert support’ with the team making allowances to keep them engaged and work with them in a very free, fluid style  to build a trusting relationship.
</t>
  </si>
  <si>
    <t xml:space="preserve">Key points:
Case study - Good support to children and young persons affected by domestic violence – good support for CICA processes and other financial support to victims – hate crime workshops with young people and use of Sophie Lancaster Project – typical feedback - “The support has been absolutely fabulous; has been worthwhile; comforting to know that there is someone there to help”. 7014 referrals in Q2 There has been an increase in criminal damage referrals to VS (18% this quarter from 12% last quarter) and theft (26% from 19%). Nuneaton continues to amount to the highest amount of referrals; increase from 25% last quarter to 30% this quarter. We have seen again another increase in men referred - up to 56% from 51% last quarter.Referrals have spiked for 45-54 age range, 1093 from 636 last quarter. Referrals for those 18-24 have reduced this quarter. This may be directly related to the DV related referrals. 4000 offered support, 1364 needs assessments conducted.959 needs identified – burglary dwelling most common category - Top 3 needs identified are always broadly similar: 1.Lack of Awareness of entitlements, 2.Multi-Agency Working required 3.Safety needs Fraud needs increased by 60% Robbery needs increased by 33% Other crime needs increased by 40% 
</t>
  </si>
  <si>
    <t xml:space="preserve">Numbers for attendees from July 17 – September  17
July -147 attended;  140 support given;  62 housing advice given
August -  62; 60; 45
September -182; 170; 82
There have been several newspaper articles led by the Council and Police in The Stratford Herald about rough sleepers and beggars in Stratford. The four page wraparound in the Stratford Herald Midweek News is estimated to have reached 60,000 households, businesses and visitors in the Stratford area with the aim of discouraging the public giving cash to beggars and halt the flow of new beggars arriving in the area by providing alternative ways of giving, raising awareness of the support available and myth busting ie. 70% of those begging in Stratford have a home and benefits and help is available to those who don’t; 80% of people who beg in Stratford do so to support a drug habit; and a person begging in Stratford earns up to £100/day.
The Stratford Link Project now has a Facebook page which has publicised the project and made contact with service users easier. Stratford Community Forum also regularly discusses the project. We are now in the process of putting together an appeal for Christmas.
The uncertainty regarding the leaseholder caused a few concerns but these were addressed by the temporary co-ordination of the project by the Rough Sleeper Engagement Officer. It is planned that this co-ordination role will continue while the project applies for charitable status.
The project has had a series of difficult service users attending, one of whom flooded the bathroom and also caused collapse of the ceiling of the public toilets downstairs. The bathroom has been refurbished and replaced with a wet-room, this meant that the project had to close for two weeks in August, hence the lower attendance figures, but the addition of the wet room has meant that the facilities are much improved.
We have obtained two community laptops from Warwickshire County Council to replace the outdated ones and the Wi-Fi provision is in progress. 
Universal Credit has increased the number of people attending for support and we are noticing more people receiving eviction letters due to rent arrears, Stratford Link Project staff and volunteers are trying hard to establish links with the local Jobcentre and also learn as much as possible about Universal Credit.
</t>
  </si>
  <si>
    <t>Update from Athena team awaited.</t>
  </si>
  <si>
    <t>Further workshop completed 11th October 2017 with CJ partners to discuss the remit of the Victim and Witness Forum, the agenda going forward and what data can be harvested to demonstrate compliance with the Code of Practice.VWF agenda items will be code compliance issues based on WCU dip sampling of files; complaints received by CJ partners; witness service reports; victim personal statements and special measures; communications; vulnerability. CPS will attend next VWF to discuss performance data they keep and relevance to code compliance. There will be continued use of the CAWS issue log. Surveys completed by witness service demonstrating 82% satisfaction with service received</t>
  </si>
  <si>
    <t>Ongoing work to embed RJ throughout the CJ system. Lots of work with police around using Community Resolution as a vehicle to encourage RJ.Training has been delivered and there is now a 4 month training plan in place. 19 meetings have been attended to raise the profile of RJ. Majority of referrals are from the police. 22 referrals and 12 live cases. The types of crime that referrals are being received about are Theft 14%, Vehicle crime 14%, Violence (all types) 20% Burglary 10%. An impact of crime scale has been developed to demonstrate if the victim has moved on after an RJ intervention.</t>
  </si>
  <si>
    <t>The electronic system is fully developed and able to be used. Training has been delivered to all ICV's either in person or in the form of a training manual to support the use of the system. OPCC are still awaiting Police IT to create suitable username and passwords for ICV's to be able to log on in custody. All newly recruited ICV's have passed their probation and were written to.</t>
  </si>
  <si>
    <t>A separate report has been compiled by the force for the PCC detailing the current position and action being taken to address outcome performance concerns. The report was shared with the P&amp;C panel at their September meeting and DCI Jon Marsden attended the meeting to respond to any questions.  Work around outcomes is mutli-faceted. The complexity of outcomes should not be underestimated and many strands of work are either in train or are being developed to ensure that investigative standards lead to the most appropriate outcomes. Warks police have recently introduced a new handover process for teams to use to ensure that that there is real traction, ownership and professionalism following a call for service from the public. Whilst this may appear as a minor development, this really does focus minds and activity in the period post report, leading to a professional response owned ultimately by the correct department and in doing so recognising vulnerability and risk. Ch/Insp Andy Reynolds has just instigated a review of current investigations by the patrol teams, an area where much of the volume crime investigation sits. This is vital to ensure all investigative options are being considered and learning themes identified, the focus being on ensuring that we obtain 'action taken' outcomes when and where possible. What also needs to be understood is that certain 'action taken' outcomes are filtered through the Crime Bureau department for compliance checking before submission to the Home Office. This can sometimes cause a delay in outcomes being recorded in the data.</t>
  </si>
  <si>
    <r>
      <t xml:space="preserve">Due to the temporary nature of the posts, a number of roles have become vacant, as a result of the depleted resources, outcomes in this report may present lower than in prior months reporting.
</t>
    </r>
    <r>
      <rPr>
        <b/>
        <sz val="10"/>
        <color theme="1"/>
        <rFont val="Arial"/>
        <family val="2"/>
      </rPr>
      <t>Priority Team Leamington =</t>
    </r>
    <r>
      <rPr>
        <sz val="10"/>
        <color theme="1"/>
        <rFont val="Arial"/>
        <family val="2"/>
      </rPr>
      <t xml:space="preserve"> Been involved with 55 crimes (of which 30 have been validated) and 4 operations, 13 arrests made, 53% positive outcome on validated crimes dealt with.
</t>
    </r>
    <r>
      <rPr>
        <b/>
        <sz val="10"/>
        <color theme="1"/>
        <rFont val="Arial"/>
        <family val="2"/>
      </rPr>
      <t>Priority Team Nuneaton =</t>
    </r>
    <r>
      <rPr>
        <sz val="10"/>
        <color theme="1"/>
        <rFont val="Arial"/>
        <family val="2"/>
      </rPr>
      <t xml:space="preserve"> Been involved with 33 crimes (of which 22 have been validated) and 3 operations, 36 arrests made, 68% positive outcome on validated crimes dealt with. 
Examples of priority team operations - Operation Geode: Major Operation. Enhanced focus on burglary dwelling reduction in Warwickshire. Leamington and Nuneaton Priority’s team tasked with investigating all South Warwickshire domestic burglaries. Operation Monkstone: Cross border operation. Focusing on drugs coming in to Leamington and Stratford from Coventry. Update: Defendant found guilty and imprisoned for 57 months.
</t>
    </r>
    <r>
      <rPr>
        <b/>
        <sz val="10"/>
        <color theme="1"/>
        <rFont val="Arial"/>
        <family val="2"/>
      </rPr>
      <t>HAU / MASH =</t>
    </r>
    <r>
      <rPr>
        <sz val="10"/>
        <color theme="1"/>
        <rFont val="Arial"/>
        <family val="2"/>
      </rPr>
      <t xml:space="preserve"> Two officers actively reviewed 2214 Crimed Incidents and 1402 Crimes, resulting in them making 401 referrals. Vulnerable adult incidents accounted for 55% of the crime incidents referred to the MASH. two case studies provide to the OPCC.
</t>
    </r>
    <r>
      <rPr>
        <b/>
        <sz val="10"/>
        <color theme="1"/>
        <rFont val="Arial"/>
        <family val="2"/>
      </rPr>
      <t xml:space="preserve">CSE team </t>
    </r>
    <r>
      <rPr>
        <sz val="10"/>
        <color theme="1"/>
        <rFont val="Arial"/>
        <family val="2"/>
      </rPr>
      <t xml:space="preserve">- Involved in 39 recorded crimes (of which 23 have bene validated), 5 opertaions and 3 high risk missing person investigations. 3 offenders charged/summonsed with 5 crimes. Case study provided.
.  
</t>
    </r>
  </si>
  <si>
    <t>Awaiting data.</t>
  </si>
  <si>
    <t>HE attended the VAWG meeting on 5th October '17, items discussed included the reducing re-offending strand of the VAWG strategy, Child C serious case review, and updates from MARAC steering group and DHR group.  There was discussion around the need for the group to undertake a short self assessment in order to focus on the priorities post 2018.</t>
  </si>
  <si>
    <t xml:space="preserve">The service is currently providing one to one support/ mentoring to each referred young person. The young people have been referred to the programme through a range of partners, Hill st youth club, schools, CAMHS, Police Social services. The young people demonstrate a range of disruptive or negative behaviour including: substance misuse, criminal damage, ASB, violence, poor family relationships, concerning sexual activity. The programme aims to gain a greater understanding of their behaviour and to understand the triggers, to their behaviour and how they can be addressed to enable the young person to fulfil their potential. The young people have engaged with the programme at Hill street community centre, in school or alternative education providers, at social services settings. Where appropriate sport and especially boxing has been used a  mechanism to engage. There have been 35 contacts which equates to 12 individuals, this quarter 62% are males.
The young people have made a range of disclosures, which have all been referred appropriately.
to date although early days the team have witnessed significant changes in some of the young people engaged in the programme, including improved levels of confidence as well as changes with decision making allowing young people to make more informed choices.  </t>
  </si>
  <si>
    <t>Nothing further to add - force strategic diversity group has not sat this quarter - next meeting 15th December 2017</t>
  </si>
  <si>
    <t>DPCC and CB attended NABSCOP on 24th August. DPCC gave verbal update on work of OPCC. Members wish to continue to receive OPCC grant update report at the meeting. PCC attended N&amp;B overview and scrutiny meeting this quarter. Actions from meeting addressed.</t>
  </si>
  <si>
    <t xml:space="preserve">No DAMG meeting held this quarter. WCC have put out  for the drugs and alcohol services contract. Decision should be made early in quarter 4 about who the new provider will be. there were 109 referrals made into the service, this is a 33% increase on Quarter 1’s reporting. This figure represents the increased presence and resource we have applied to this Quarter in relation to raising the profile of Compass within Warwickshire. Historically, Quarter 2 has fewer reported referrals compared to any other quarter, so to report such a significant rise in referrals is very pleasing. Similarly to previous Quarters, the majority of referrals in Q2 came from Universal Education (39%, up by 2%), followed by Hospitals (18%, up by 5%), Children’s Social Care (14%, same as Q1), and Warwickshire Youth Justice Service (12%, up by 5%). Other referral sources included School Health and Well-being Service (6%), Relatives (6%), Housing, Mental Health Services and GPs. During Quarter 2 there were 109 new referrals, with 50 young people accessing treatment from referral (not including young people who are yet to be assessed). Of those, 8 young people accessed specialist treatment, 42 accessed targeted interventions. Our conversion rate from referral to treatment episodes in Quarter 2 was 78%. A total of 19 young people have been discharged from structured treatment during Quarter 2. Of these 19 young people, 84% (16 YPs) were discharged in a planned way which is higher than our performance target of 79% and shows a significant improvement from Quarter 1.
Of the young people who were discharged, 24% were discharged drug free (up by 3% from Q1) and 45% occasional user (up by 4% from Q1). </t>
  </si>
  <si>
    <t>Attended NWSIG and RAG Oct 11. Rise in theft and burglary across the borough. Two parishes of particular concern. Additional CCTV signage being considered in these areas. Rural crime coordinator to focus on these areas and given additional support. OPCC funding to be spent on providing my burglary packs and supporting an initiative to prevent theft of tools from vans.</t>
  </si>
  <si>
    <t>The Board met in September, which was attended by the PCC and Deputy PCC.  The rise in deliberate fires and road traffic collisions were discussed, with the Fire Service targeting problematic areas over the summer.  The Warwickshire County Council Cabinet had approved the new drugs and alcohol service model that would commence in April 2018.  The Police reported a rise in recorded crime, that could mostly be attributed to the ongoing implementation of new crime recording practices, although there had been real increases in respect of vehicle crime, bike theft and burglary.  Victim and hate crime satisfaction rates had improved at 88% and 86% respectively.  The PCC updated the Board on the Gypsy and Traveller partnership Protocol; blue light collaboration, including the newly formed Collaboration Joint Advisory Board to explore close working opportunities with a view to improve efficiency and effectiveness; meetings with local MPs; and the Victims' Charter, due to be launched in November.  The PCC agreed to meet with the Chair of the Board to discuss the accommodation arrangements for the Warwickshire Reducing Reoffending Action Plan 2017-19.  The Safer Warwickshire Terms of Reference were agreed.</t>
  </si>
  <si>
    <t xml:space="preserve">HE attended the September meeting with DPCC Tromans.  The timetable of these meetings is changing with discussions needed with WCC colleagues to ascertain which level of meeting would be most beneficial to attend.  The structure will be: Health and Wellbeing Board, Health and Wellbeing Executive Group and health and Wellbeing Workshops (occasionally cross boarder with Coventry). </t>
  </si>
  <si>
    <t>Cyber T&amp;F group meeting held in Q2, constructive partnership meeting. Alliance cyber governance meeting due to be held in Q3. 
Data produced by Warwickshire Victim Support shows they have supported 250 victims between Oct'16 and Sept'17 following their specific cyber training.
Warwickshire’s efforts to boost public knowledge of cyber crime and how to keep safe while online have been praised at a prestigious national awards ceremony in London.  The PCC funded Warwickshire Tackling Cyber Crime Programme was a nominated finalist at the recent Government Counter Fraud Awards.
The awards recognise exceptional achievement and innovation in fighting fraud and corruption in the public sector. They showcase the skills and professionalism of the individuals and teams working to protect the public, with entrants from across the UK public sector.
SNT continue to receive cyber awareness training from Cyber crime adviser. PCC to observe a SNT training session in Q3</t>
  </si>
  <si>
    <t>The reducing reoffending action plan is monitored at the IOM steering group. At each meeting different strands of the plan are focussed on. At the most recent meeting Accommodation was the focus and the chair of IOM has approached the PCC to discuss who might lead on this issue.</t>
  </si>
  <si>
    <t xml:space="preserve">Hate Crime key events this quarter:
Hate Crime Awareness week fully supported by OPCC and signing of Victim Support Pledge. Warwickshire Hate Crime Annual Report published. Key finding - 74% of all hate crime incidents relate to racism - fast food outlets e.g. McDonalds see relatively high volume of hate incidents - female victims under represented.CPS Hate Crime Report published. Warwickshire new hate crime web site launched and live. Extract from force performance report: ‘The force recognises the significant impact of hate crime on victims and the need to continue to encourage those subject to such incidents to have the confidence to report and receive high levels of service. The diversity team review all reported hate crimes and incidents to help identify any trends and ensure victims receive the best level of service. Ultimately, the long term aim is to reduce the volume of offending and the number of victims subject to hate offences. 227 offences/ incidents were recorded this quarter. This is a 13% reduction compared to the previous quarter (261) but above the quarter average (211). Reduced volumes were seen across both policing areas compared to the previous quarter. This is the 8 the consecutive month that volumes have remained above average in South Warwickshire. The monthly average has now increased from 21 to 29 offences/ incidents per month’.
Hate crime satisfaction has been subject to significant scrutiny and activity over the past months due to the decline in 2015/16. The aspiration with overall satisfaction remains at 90%. Across Warwickshire, overall satisfaction last quarter increased compared to the previous quarter (86% Jul - Sep, compared to 84% Apr - Jun). Performance remained relatively stable or increased across both policing areas and across each measured stage of satisfaction. A general improvement continues to be seen following the decline in satisfaction seen last year.
</t>
  </si>
  <si>
    <t xml:space="preserve">The OPCC funded PREVENT officer is very effective and progressive in her work. Here is a summary of key Prevent issues. Work to refresh the Prevent Action Plan has been taking place this quarter. The refreshed plan has been presented to the Prevent Strategy Group (PSG) and is awaiting feedback from members. A session is being arranged with the Nuneaton community group to discuss their thoughts and input on the new plan. The PSG will look to get this signed off and work can begin on delivering the actions.The Prevent Officer has analysed some of the Channel data and statistics collated at a local level. Other LA Channel Panels are doing this. This data will be considered for sensitive use, to inform the PSG and Channel Panel on the types of referrals received in Warwickshire and trends will be identified. This should support future work to be targeted in order to reduce referrals from specific prevalent groups linked to extreme groups or behaviour. The Prevent Community Sub Group continues to meet and progress the actions the community suggested at the OFOF event earlier in the year. 
The Prevent Strategy Group met on 13th September with a positive 15 partner agencies attending the meeting and supporting the work.
Prevent Training 
4 WRAP training courses have been arranged in venues across the county. These will be delivered from August 2017 to March 2018 and sign up is open to community members and professionals county wide via WILMA. 
3 WRAP Train the Trainer courses have been arranged for delivery between September 2017 and February 2018 at venues across the county. Sign up is open to community members and professionals county wide via WILMA. 
Promotions have taken place through a variety of mediums to publicise these sessions across Warwickshire.
WRAP training has been delivered to the following teams during this quarter:
• WCAVA Atherstone
• New Directions Charity, Rugby x 4 sessions
• Citizens Advice South Warwickshire
• Compass 
• Prospects Services x 2 sessions north &amp; south
• Addaction x 3 sessions north &amp; south
• Equality and Diversity NHS Team, Warwick Hospital
• Willow Brooke Day Nursery Nuneaton, staff training x 2 sessions
• Warwick District Council x 4 sessions
WRAP Train the Trainer:
• Bedworth Civic Hall 
A refresher session for Warwickshire WRAP trainers has been arranged for November. This session will promote an updated version of the WRAP training presentation as well as a presentation from the CTU on Warwickshire stats and national terrorism. There will be an opportunity for trainers to ask questions about their training delivery and make any suggestions for future improvements for training.
</t>
  </si>
  <si>
    <t>T&amp;F group established post Q1 regional governance group to develop a regional approach to CJS performance measurement. Update of the work undertaken by T&amp;F group to be presented at the regional meeting in Q3.</t>
  </si>
  <si>
    <t>P&amp;C panel held confirmation hearing for new DPCC in August 2017. P&amp;C panel meeting held on 14th Sept. presentation to the panel on Alliance staff survey and H&amp;W being agenda. Presentation on the work of the TIE committee. PCC presented his update report. HE presented to the panel the work the OPCC is undertaking around the vulnerability agenda. DCI Jon Marsden provided an overview of outcomes performance. Positive meeting. Number of actions arose out of the meeting which will be progressed in advance of November meeting.</t>
  </si>
  <si>
    <t>ONS data published on 19.10.17 detailed that the number of crimes recorded annually in England and Wales has passed the five million mark for the first time in 10 years, rising by 13%, figures show.
The Office for National Statistics said crimes in the 12 months to June were up from 4.6 million the previous year. It said crime categorised as "violent" rose by 19%, with rises in offences including stalking and harassment. The Crime Survey for England and Wales, based on people's experiences, suggests there were 10.8 million offences. PCC continues to monitor increase in recorded crime levels. HMIC unannounced CDI inspection has not taken place this quarter meaning it will be undertaken in 2018 now.</t>
  </si>
  <si>
    <t xml:space="preserve">No PEEL reports published in Q2. PEEL Efficiency report due for publication 9.11.17. PEEL Effectiveness inspection has taken place the quarter but findings not due for publication till March 2018. PEEL legitimacy report due for publication in Q3, date unknown. 
National HMICFRS report published on 'Abuse of position of trust for a sexual purpose' published. Evident that Alliance have not provided HMICFRS with all the information they required to undertake their assessment. OPCC have posed questions to the force around this. </t>
  </si>
  <si>
    <t xml:space="preserve">Performance reports / data reviewed on a weekly, monthly and quarterly basis resulting in questions / observations submitted to the CC. Verbal and written responses provided form the force. OPCC attendance at performance management group. In Q2 the OPCC received the peer review report around mispers. A number of recommendations were made but these have been assessed as business as usual for the force. The OPCC are continuing to monitor closely OCC performance (101 and 999). In addition the PCC has sought reassurance from the force in relation to tackling a spike in burglary and vehicle crime. Force confirmed specific operations are in place to address concerns. </t>
  </si>
  <si>
    <t xml:space="preserve">Emerging issues / threats are discussed at weekly PCC / CC meeting. In Q2 issues raised included:
- Spike in burglary and vehicle crime 
- Community speedwatch
</t>
  </si>
  <si>
    <t>Meeting held in September 2017. Papers can be found here:
https://www.westmercia-pcc.gov.uk/key-information/joint-audit-committee/</t>
  </si>
  <si>
    <r>
      <t xml:space="preserve">Qu 2 is one of the busiest for North Warwickshire NHW where they have attended 11 Village Fetes,  Carnivals, neighbourhood meetings and events. They use these opportunities to interact with approximately one </t>
    </r>
    <r>
      <rPr>
        <sz val="10"/>
        <rFont val="Arial"/>
        <family val="2"/>
      </rPr>
      <t>thousand</t>
    </r>
    <r>
      <rPr>
        <sz val="10"/>
        <color theme="1"/>
        <rFont val="Arial"/>
        <family val="2"/>
      </rPr>
      <t xml:space="preserve"> of residents and the rural community alike . Due to an increased demand on Safer Neighbourhood teams they have not been able to attend as many events this year. NW Neighbourhood Watch have developed their own Facebook page to increase the flow of information and awareness, they have 588 Facebook followers and  521 Main page Likes. They also continue to promote sign up to rural watch messages and sent out approx. 560 "alert" emails in a similar vane to the CMS letting people know what is going on in the area and to be alert of the most common crimes such as burglaries from sheds.</t>
    </r>
  </si>
  <si>
    <t xml:space="preserve">Outcomes of GOSS are to reduce violence crime and reduce anti-social behaviour.
GOSS is the early intervention approach developed to reduce late night violence and rowdy behaviour in the two hot-spots in South Warwickshire being Leamington and Stratford Town Centres. This model is intelligence led in terms of times, locations and offenders for peaks in violence and rowdy behaviour but also utilising a local calendar of events to identify our busy nights. This has proved to be very effective.  It is aimed at the 18-30 age group who are the most likely perpetrators and victims of violence and most likely perpetrators of rowdy behaviour.
Police, Marshals and Pastors and CCTV continue to work well together to intervene early. The benefits of the use of S35 dispersal powers are now evidenced and we have used the power on busy nights other than weekends.  .
• The combined figure for violence with and without injury at the end of Q2 (2017/18) compared to the same period in 2016/17 is up 573 crimes (29.19%). Violence with injury is up 157 offences (20.8%) and violence without injury is up 416 (34.3%). 
• Anti-social behaviour is up 264 incidents (7.1%). ASB in Stratford District is down 7.6% but up 17.8% in Warwick District.
• Leamington Town Centres secured renewal of its Purple Flag status.
• The Think Before You Give WRAP goes out with The Courier on Friday 27th October.
There is an issue at present with the Warwick University Students Union and the scheme is currently suspended. The SU have been asked to produce a message to their members confirming their support for the scheme. It is hoped the Marshals will be back on the street on Thursday 26th October.
</t>
  </si>
  <si>
    <t>Through provision of grant funding and commissioned services, promote community action in delivering the ambitions of the Police and Crime Plan.
Promote and support improvements in the sustainability of volunteer led schemes.
Ensure communities have access to the information and advice they need to be safe and feel safe.</t>
  </si>
  <si>
    <t>The IOM cohort currently comprises of 271 locally managed nominal’s as well as 26 cross border nominal’s. The past 2 months has seen an increase in activity involving these individuals and Kirby Rone-Clarke has been working closely with Coventry IOM to ensure we are working together to manage these offenders. On the 8 th September following a lengthy and complex investigation carried out by detectives within Rugby offender management unit, three cross border nominal’s received a combined total of 15 years imprisonment. This was following 22 house burglaries where high value cars and watches were stolen to the value of £340,000 over
half of which has been recovered.</t>
  </si>
  <si>
    <t>The analysts have now completed a comprehensive series of Strategic Consultation meetings engaging with partners from a wide range of services. Information from the consultations has helped to shape the content of the reports and a number of sections are nearing completion.  As well as the Strategic Assessment work, the analysts have been engaged in a wide range of work including the regular SIG &amp; PAG reports as well as many ad-hoc work requests including, reports for the Hate Incident Partnerships; and district and borough reports on cyber crime, theft from vehicles, residential burglaries and fly tipping hotspots.  CSP Analysts present the reports to the CSPs to discuss the detail and explore the findings in more depth.  The resource is delivering CSP requirements to plan.  Conversations have taken place with the Police Athena Team to consider how data will be shared and reported in the future.</t>
  </si>
  <si>
    <t>The Business Crime Advisor continues to work with all relevant partners, visit stakeholder meetings, and collaborate and lead on a variety of projects. All projects developed in the first quarter are now well underway and growing in strength.  Warwickshire Business Watch continues to attract great business interest with the website and social media being updated daily and the Police Community Messaging Service and WCC Keep Me Posted Email Alerts being put to regular use. As well as sharing key crime prevention messages during other Twitter Hours, Business Watch now has its own dedicated business crime hour, sharing key crime prevention messages, current initiatives and engaging with partners and the business community.  The Advisor continues to monitor and identify crime trends and vulnerable businesses in order to deliver tailored crime prevention advice with DOCOs.  All projects have taken a step forward including the Adobe Connect online training sessions. 2 cyber crime sessions and one traditional crime prevention session have taken place so far with more scheduled. Resources continue to play a key part of business crime prevention with the use of Z cards to promote Warwickshire Business Watch and the distribution of the Little Book of Big Scams and counterfeit note pens. Following a large number of requests and identifying the benefits it may bring; the team has put together crime prevention signage which will be used in hotspot areas and with vulnerable businesses. In addition to this, all resources continue to be shared with businesses in partnership with the Invest in Warwickshire team at Expos and Events.  There are 372 twitter followers, 172 visits to the business website between July and September and 552 registered on the WCC keep me posted email alerts.  Links have been established with banks and building societies, with training delivered to NatWest business customers.</t>
  </si>
  <si>
    <r>
      <rPr>
        <b/>
        <sz val="10"/>
        <color theme="1"/>
        <rFont val="Arial"/>
        <family val="2"/>
      </rPr>
      <t>Talking Shop</t>
    </r>
    <r>
      <rPr>
        <sz val="10"/>
        <color theme="1"/>
        <rFont val="Arial"/>
        <family val="2"/>
      </rPr>
      <t xml:space="preserve"> - Nine sessions planned or already delivered in schools up to end of November. Further sessions arranged for Q4.
</t>
    </r>
    <r>
      <rPr>
        <b/>
        <sz val="10"/>
        <color theme="1"/>
        <rFont val="Arial"/>
        <family val="2"/>
      </rPr>
      <t>Mapping -</t>
    </r>
    <r>
      <rPr>
        <sz val="10"/>
        <color theme="1"/>
        <rFont val="Arial"/>
        <family val="2"/>
      </rPr>
      <t xml:space="preserve"> Mapping has been taken on by TS (Observatory can no longer carry out this work for us) and SCR has received training and appropriate programmes. Cyber crime incidents up to and including July 2017 have been added to the spreadsheet ready for production of a new map. However, Observatory has been experiencing problems with mapping programme therefore awaiting fix.
</t>
    </r>
    <r>
      <rPr>
        <b/>
        <sz val="10"/>
        <color theme="1"/>
        <rFont val="Arial"/>
        <family val="2"/>
      </rPr>
      <t>Scam alerts -</t>
    </r>
    <r>
      <rPr>
        <sz val="10"/>
        <color theme="1"/>
        <rFont val="Arial"/>
        <family val="2"/>
      </rPr>
      <t xml:space="preserve"> In Q2 issued 22. Number of subscribers: 2026
</t>
    </r>
    <r>
      <rPr>
        <b/>
        <sz val="10"/>
        <color theme="1"/>
        <rFont val="Arial"/>
        <family val="2"/>
      </rPr>
      <t>Pursue organised criminals by prosecution and disruption -</t>
    </r>
    <r>
      <rPr>
        <sz val="10"/>
        <color theme="1"/>
        <rFont val="Arial"/>
        <family val="2"/>
      </rPr>
      <t xml:space="preserve"> Fraudulent certificates, driving licences and work based qualification cards. Ongoing investigation and PACE interview with suspect in Q3. Number of other cases which are in the CJS awaiting hearings.
</t>
    </r>
    <r>
      <rPr>
        <b/>
        <sz val="10"/>
        <color theme="1"/>
        <rFont val="Arial"/>
        <family val="2"/>
      </rPr>
      <t xml:space="preserve">Disrupt the supply of dangerous goods into Warwickshire through surveillance and intelligence gathering at the postal hub - </t>
    </r>
    <r>
      <rPr>
        <sz val="10"/>
        <color theme="1"/>
        <rFont val="Arial"/>
        <family val="2"/>
      </rPr>
      <t xml:space="preserve">2925 unsafe and non compliant goods were stopped from entering the supply chain saving the economy £90,090. The postal port is still a key point of entry for businesses buying goods online and reselling locally.
</t>
    </r>
  </si>
  <si>
    <t>Issues with the system have been dealt with during the quarter.  The use of the system by SOCJAG has been progressed with training due to commence. ECINS County User Group and Project Board meetings have taken place.  The use of ECINS to record Channel Panel referrals/updates and meetings and monitor adults and young people who are at risk of radicalisation has been agreed in principle.  There are currently 403 active users from the Police, Fire and Rescue, Housing and Environmental Services and Community Safety teams in county, borough and district councils.  The development work that is currently being undertaking extends the scope and remit of ECINS to encompass other areas of business that connect with the ASB.  This can only strengthen partners’ ability to data share and help to improve outcomes for all.</t>
  </si>
  <si>
    <r>
      <t>A&amp;E Database</t>
    </r>
    <r>
      <rPr>
        <sz val="10"/>
        <color theme="1"/>
        <rFont val="Arial"/>
        <family val="2"/>
      </rPr>
      <t xml:space="preserve"> – The data collected from the system continues to be received and analysed by the Warwickshire Insights Service. This is circulated to CSP partners to inform any targeted interventions that may be required. Community Safety Projects – Paul Ledden continues to attend all of Warwickshire’s MALEM meetings and visits licensed premises where drugs issues are identified. A drug awareness session has been organised for 24th August in Leamington Town Hall. We have also contributed a drugs article for a Licensees Handbook which is up for a national award from the Chartered Institute of Environmental Health. Resources and Campaigns – Planning for Alcohol Awareness Week in November and Dry January will shortly be commencing. This will be the main focus for the rest of the funding with resources made available to CSPs and local communities. Project activity has been limited this quarter due to short staffing in the Community Safety Team and the Commissioning Manager has been focused on the re-commissioning work. The 2 Community Safety Project Manager vacancies are now out to advert and will hopefully be in post in September 2017. </t>
    </r>
  </si>
  <si>
    <t xml:space="preserve">This quarter ATR/DRR temporarily ceased while we negotiated funding with the wider partnership. </t>
  </si>
  <si>
    <t>Additional funding was found from the OPCC to continue with ATR and DRR for the rest of the year whilst we start the process of commissioning a service. There were no ATR or DRR programmes carried out in the quarter but we should see an upturn next quarter. Other activity: 22% of crime committed was acquisitive, 6% of arrests were related to drugs. 43.5% of all people arrested were reported to be under the influence of alcohol.</t>
  </si>
  <si>
    <t>The aim is for 100 new referrals into the service, this will be an increase of 80% on last year. Ongoing promotional work and campaigns has shown referrals now from 18 different agencies with the police referring 36% of cases, with SARC and Victim Support, both showing an increase in the number of referrals being made.
92% of referrals are female and 83% white British, work to be undertaken to increase referrals from males and from different ethnic groups.
All referrals are contacted within 24 hours and ongoing regular contact is tailored to individual needs. New Head of ISVAs has been appointed with a legal background to help reshape and improve the process around supporting before, during and after court to reduce retractions and increase the number of convictions.
To date: 36 new clients of which 33 female, 89 people in total receiving support, 80 people supported through the court process.  11 have been signposted to other services. 4 clients left the service and completed the outcome questionnaires.
Spend to date £3750.00
case studies available on main return.</t>
  </si>
  <si>
    <t>47 new clients are accessing ISVA services, a 31% increase in the previous quarter, these figures exclude the support given to siblings and parents/carers. There are currently 97 active clients receiving support and 23 people have left the service.  40% of referrals were from the police, SARC 35%, self referrals 15% and 5% from victim support.
Majority of clients were female = 76%, work continues to remove the barriers to male reporting. 100% of clients are white British, work is ongoing by exploring ways of engaging with different ethnic groups to increase reporting and support.
Support includes going through the court process and direct ISVA support. All referrals receive contact within 24 hours.
Case studies are available on the main report.
Total spend to date £7,500</t>
  </si>
  <si>
    <t xml:space="preserve">Increase in demand for all services this quarter, with overall support being provided to 3,415 people, an increase of 62% on previous quarter. Increases can be seen in all areas including face to face counselling, existing clients staying longer and an increase in the number of young people below the age of 17 years. Referrals received directly, through MASH, from schools and through CAF process.  Review of skills, experience and resources has been undertaken following the increase in young victims seeking support.
To date: 25 new clients receiving online support, 211  new clients receiving face to face support, 878 calls into the helplines,  and 749 young people accessing the young peoples website.  Lots of awareness raising and events generating additional contact and hits to the website. 
Other grant returns include the numbers of clients accessing ISVA and young peoples projects.
Case studies available on main report
Total spend to date: £30,069 </t>
  </si>
  <si>
    <t>Prevention projects are designed to improve self esteem of young people and educate them on how to stay safe.  5 eight week prevention projects have taken place, with 87 young people taking part - target of 270 at year end. Each young person is assessed and all had mental health and wellbeing issues, some with learning difficulties which was impacting negatively on behaviours and attitudes in and out of school.  Many involved in drug/alcohol and ASB.
To date: 52 young people attended workshops and achieved the ASDAN award, 35 needed 1:1 support.  87 in total of which 52 female and 35 males; in addition 79 adults received training - predominately parents on how to support vulnerable children, safeguarding and building strengths.  Several have accessed counselling. 21 individuals referred to other services with some direct contact with MASH.  86 young people said the intervention has had a positive impact.
Total spend: £3750.00</t>
  </si>
  <si>
    <t xml:space="preserve">Four prevention projects are currently underway, these include sports and drama, 2 of which have concluded within this quarter, these programmes have worked with 55 young people, 46 individuals receiving tailored support along with  their parents/carers totalling 101 young people.  Of these 58 females and 43 males.  345 parents/carers have benefitted from being part of or witnessing the work undertaken with the young people.  Work continues with schools and social services to offer support to the right young people. 99% of participants reported improvements with mental health and wellbeing.
A new 'employability programme' has been developed to support vulnerable young people to develop the skills needed to enter employment once they have left school.
Case studies are available on the main report.
Total spend to date £7,500
</t>
  </si>
  <si>
    <t>A flexible approach to supporting children and young people has been adopted, as families also need to be supported.  Some joint assessments between ChISVA and young person counsellor has also taken place.  Liaison between young people, families and professionals.  Meetings have been attended in schools and strategies put in place to address the needs of the child.  A care plan is put in place for each child supported and can include anything from pre-trial therapy, to supporting families through housing etc.
Drop in sessions have been undertaken in schools to engage with children and young people directly.
To date: 24 children and young people accessing the service, of which 20 female and 4 male.  2 have gone on to report to the police and 7 have been referred to additional services for support.
case study available on main report.
Spend to date: £3750</t>
  </si>
  <si>
    <t xml:space="preserve">Close working between Counsellors and ChISVA continues to support the needs of young people, resulting in liaison with the Police, this has worked well for a young person who is the victim of CSE, step by step support before the court process and coping strategies have been used.
Ongoing links with other organisations to ensure young people are supported, this includes Social Workers, Police and witness care services.  Support has been given to families with housing needs through links with local housing departments.
Continuous use of individual care plans that include the needs of the family.
Attendance at college fresher's fair to raise awareness and signpost to support services.
Number of young people accessing service - 39 of which 36 female, 3 male. 3 have progressed to reporting to police. 28 young people have been referred for additional services.
Case studies available on main report.
Spending to date: £7,500  </t>
  </si>
  <si>
    <t>14 new volunteers have been recruited and undergone their training - this is 24 evening sessions and 1 weekend.  All volunteers receive monthly clinical supervision and monthly management supervision, training and development days have also been undertaken for staff members.  Delivered a holistic service in community venues across the county,  after 8 sessions 98% made some improvement emotionally, psychologically and physically, at the exit of service 100% had shown improvement. Currently have a waiting list for counselling services.
ISVA services are offered to all who access counselling, this quarter 57 have taken up this offer.  A new pre-trial therapy package has been developed this quarter currently 35 adults receiving support.
3 support groups currently running, men's group in Rugby, along with women's groups in Nuneaton and Rugby from those that attend 2 survivors have showed an interest in becoming facilitators for these groups.  2 workshops have been delivered - Rugby for partners of survivors and one in Nuneaton for survivors addressing the cycle of abuse.
To date: 155 people accessing the service, of which 118 female and 37 male.  36 of these have since reported to the police and 27 have been referred to additional services.
Case study available on main report
Spend to date: £17,800</t>
  </si>
  <si>
    <t>Recruitment for additional volunteer counsellors has begun to address the increase in numbers of referrals to the service, the end of service questionnaire has raised that clients would like to be part of a working group - this will now be progressed. An additional office administrator has been recruited on a sessional basis to provide office support, volunteers continue to cover the reception area.  Staff currently includes: a volunteer co-ordinator/head of adult services, Young peoples lead, young peoples counsellor, pre-trial therapist, ISVA ChISVA, Finance officer, Director and job share administrator.  All staff receive clinical supervision monthly. Developing courses to offer support to those that are on the waiting list for counselling. Worked with a university student to develop a database to record monitoring data more accurately.  A small number of people receiving support are presenting with a number of complex needs.
2 women's support groups running, 1 in Nuneaton and 1 in Rugby; a men's group is due to start in January 2018.
Adults accessing counselling - 276 of which 231 female, 59 male. There is currently a waiting list of 55 adults. 45 adults completed their support this quarter.
There are currently 50 volunteers supporting the service.
Case studies available on the main report.
Total spend to date: £35,600</t>
  </si>
  <si>
    <t>Supported children and young people in 10 infant/junior schools, 25 secondary schools and 2 colleges. Counselling is arranged nearer to the home if requested, a number of different therapy types have been used to help address anger/anxiety etc. Coping strategies for behaviours and feelings are developed for each individual. Sessions on empowerment, safety and overall wellbeing have been delivered.  A parents group was set up at the request of parents to help them talk to their children about CSE, sexting and staying safe.
To date: 130 young people accessed VISIBLE, 25 accessed SPACE, all completed both courses.  185 engaged through a school activity with 40 being referred to additional services.  126 young people currently receiving counselling.16 parents receiving direct support.  From all activity 185 female, 126 male, 10 identify as LGBTQ and 29 as having a disability.  311 people belief that the programmes have enabled positive change, 11 referred to more than one programme.
Spend to date: £3,500</t>
  </si>
  <si>
    <t>Different tools have been developed relating to different emotions that can be used by young people, giving coping mechanisms. Work continues with the young person lead and young person counsellor with Birmingham Children's Ward - 4 young people have been referred for support.  A number of young people continued with counselling over the school summer holidays which is out of the ordinary but ensured continuity.  Fresher's fairs have been attended in the County.  The young persons counsellor has developed new creative ways to explore with young people healthy relationships, including discussing personal boundaries, developing assertiveness skills and having the confidence to speak out.
Number of young people accessing direct support 15 with a further 35 accessing counselling of which 42 female and 8 male.  Of the young people that have completed the programmes, 45 feeled it has enabled positive change.
Case studies available on the main report.
Total spend to date: £7,000</t>
  </si>
  <si>
    <t xml:space="preserve">The data available to date this year (Apr-Jun 2017) shows there has been a 33% increase on reports this year when compared to last year qu1 2017-18  =340, 2016-17 qu1=257.
In July Crimestoppers met with the PCC and ACC Moore to determine the campaigns for the remainder of the year.
1, Focused activity around cuckooing and county lines in 2 target locations, discussions are taking place with the local SNT Chief Inspectors. 
2, Employ a Fearless Worker to take the national youth programme into schools, youth centres, PRU’s with relevant messaging on issues such as sexting, ‘going missing’ and sexual abuse/exploitation. The advert has gone out and they are aiming to recruit by Dec 2017.
3, Consideration for the following campaigns Human Trafficking/ Firearms/ sexual exploitation.
A new volunteer for Warwickshire was recruited in September and they are liaising with Openreach who are interested in supporting the charity with more volunteer recruits. 
Nationally Crimestoppers is undergoing a branding relaunch which will be promoted wider in the Autumn.
</t>
  </si>
  <si>
    <t xml:space="preserve">Programme in Stratford is now gathering pace, with an increase in the number of referrals.  The perpetrator intervention programme is tried and tested and is working alongside the partner support service (funded from DACs funds).  The main referrer to the programme is social services mostly as part of child protection procedures, although it is thought that these people do not necessarily want to engage in therapy; this was proving to be the reason for client cancellations and no shows.  As a result of this a 6 week programme has been developed that has a cost element for resistant clients.  The programme funded by the PCC - 10 weeks, remains free but has required an increase in checking referrals to ensure the people are right for the programme. Work to raise awareness of programmes available and who they are for continues.
6 new volunteers have been trained.
There is currently an external audit taking place for development purposes of the organisation, information will be fed to us when available.
Referrals this quarter - 26, 5 of which did not accept the offer of support. 1 female and 20 males have attended, the programme is still running for this quarter so no evaluation details.
Case studies are available on the main report.
Total spend to date: £15,970.36
</t>
  </si>
  <si>
    <t>Bespoke packages available to all young people working with have 37 open cases (against a target of 17-20 each quarter), currently supporting 2 large police operations that have multiple victims.  Parenting work started on 10.7.17. Education and Outreach worker has trained 32 parents to increase awareness as well as over 450 additional people from taxi drivers to attendees at the Leamington peace festival.
To date 37 young people identified as receiving targeted support of which 33 female, 1 identified as having a disability and 27 currently in the care system.  9 young people have been referred to other services including drug/alcohol support/SARC.
Case studies attached to main report.
Spend to date £35,667.00</t>
  </si>
  <si>
    <t xml:space="preserve">5 new young people referred, totally 25 currently receiving support, of these 22 female and 3 male, 16 having some disability or mental health issue and 13 are currently in the car system..  1 victim has been supported through the court process as a victim of CSE. An increasing number of young people that are working with Barnados are feeling confident to report abuse/exploitation to the police.
parenting work cam into post this quarter and is currently working with 9 parents/carers, it is too soon at this time to monitor successful outcomes as parents/carers are part way through the parenting programme.
Training has taken place to 200+ professionals through 18 training events.  6 community awareness raising events have been delivered to 137 individuals, this included taxi drivers and hotel staff.
Total spend to date: £79,000
Case study available from main report.
PS and HE visited the multiagency team at Leamington Justice centre in September, discussions took place with CI Jones, DS Walker, DS Sears, Barnados Manager and a Social Services Manager, all have staff within the multi-agency team.  Information was shared about the number of police operations currently underway that the multi-agency team is involved in and how this equates to multiple victims and multiple perpetrators.
</t>
  </si>
  <si>
    <t>This quarter 4 families have been supported. The focus has been on young offenders. Partnerships have been developed with local prisons and a local charity is donating white goods to those families in need.</t>
  </si>
  <si>
    <t xml:space="preserve">Current potential projects include the following: Domestic burglary packs - Warwickshire County Council – to be assessed for restocking and to support potential events in current priority areas including Fillongley, Curdworth and Coleshill wards. 
Van Tool initiative – initially £400 has been requested to support specific crime prevention events to address thefts of tools in transit vans.   
Speed Limit stickers - Warwickshire County Council 
Community Speed Watch equipment - Warwickshire Police
Contribution towards deployment of mobile cctv
Crimestoppers - Report Drug Offences
Fear of Crime - Good News publicity
Loudmouth - Initial contact has been made with the Secondary Schools in North Warwickshire (with the exception of Hartshill as they are receiving a similar offer from Nuneaton and Bedworth Borough Council). 
Queen Elizabeth Academy
The Coleshill School
Kingsbury School
The Polesworth School
A discussion has been had with QE Academy who are due to confirm when they would like the intervention to take place.
A meeting is booked with The Coleshill School on 20/10/17to discuss the sessions. Polesworth and Kingsbury are yet to respond to our invite. A team of two BIKEs were deployed for 24 sessions of ASBIT across the North Warwickshire Borough with coverage throughout the Summer school holiday period. 
Contact was made with over 150 young people and members of the community.
Areas covered in line with analytical work on ASB. 
Domestic burglary packs - Warwickshire County Council – to be assessed for restocking and to support potential events in current priority areas including Fillongley, Curdworth and Coleshill wards. 
</t>
  </si>
  <si>
    <r>
      <t xml:space="preserve">998 engagements this quarter. 
</t>
    </r>
    <r>
      <rPr>
        <b/>
        <sz val="10"/>
        <color theme="1"/>
        <rFont val="Arial"/>
        <family val="2"/>
      </rPr>
      <t>Example of piece of outreach work</t>
    </r>
    <r>
      <rPr>
        <sz val="10"/>
        <color theme="1"/>
        <rFont val="Arial"/>
        <family val="2"/>
      </rPr>
      <t xml:space="preserve">: Bede area - Conversation with young people in Bedworth relating to addiction, with brief workshop. Several y.p’s all spoke quite openly about personal experiences within their own family. One y.p. went into detail about a parent's addiction to prescription drugs and spoke openly about how this session felt like a very ‘sharing’ exercise - and that they no longer felt that it had to keep it private.
In addition to outreach work, the team delivered sessions around dealing with addiction with young people at Wembrook Community Centre. Using role play and discussions around problems encountered within the family unit and also friendships. 
In addition to the work in the above designated locations, the team are also directed to emerging areas of concern based on information from various sources.  Information is reported back to police and partners through Tasking, which provides a two way communication process.
</t>
    </r>
  </si>
  <si>
    <t xml:space="preserve">The delivery period has consisted of 2 days per week and within this time supported a total number of 27 students bringing the total to 49 students to date over the two quarters.
To date the following themes have been covered:
• Hate Crime, • Core Values, • Positive Behaviours, • Personal Development i.e.…self-esteem, confidence, resilience, • Raising of Aspirations.
Two depersonalised case studies provided evidencing positive change sin behaviour form undertaking the course. Student feedback forms also provided from the schools.
Sustainability plan post March 18 - Due to the impact of the programme that has already been achieved in the first and second quarter the schools have already has expressed a desire to invest financially in these services from April 2018. The cohort they are working with will then become better role models for younger years as they will remain in school for at least a further two years. The students can then act as mentors for pupils in younger years. 
</t>
  </si>
  <si>
    <t xml:space="preserve">Wembrook Youth Activity and Sports Club has been delivered on Thursday evenings for 2 hours per session during quarter 2 between 1st July and 30th September 2017. They have delivered 
11 sessions to 172 attendances which included 32 individuals aged 12 to 16 years across Quarter 2.
Three workshops delivered: Drug awareness, Trust based activities and sugar addiction. Evaluations of the workshops provided. 
A Target course providing an ASDAN qualification will be held during early 2018 with members of the Wembrook Activity and Sport youth club attending. Following on from a course in 2017/2018 a student (EL) has continued to volunteer with Nuneaton and Bedworth Leisure Trust for 1 hour a week, completed an additional 10hour volunteering module and has recently fulfilled 2 weeks work experience to gain a better understanding of the role of a sports coach. 
Another young person (JB) who attended the course, also has gained employment with Everyone active as an apprentice Swim Coach and gained employment with NBLT as a Play scheme Assistant. JB worked as a Play scheme Assistant during July / August 2017.
</t>
  </si>
  <si>
    <t>Project ‘Street Sports’ has been delivered on Wednesday and Friday evenings during quarter 2 between 5th July 2017 – 30th September 2017. Across the 78 individual sessions on Wednesday and Friday ‘Street Sports’ have delivered to 362 males and 103 females totalling 465 attendances. They have worked with a range of partner agencies have provided support in a more holistic approach and work with young people around social difficulties and drug and alcohol misuse encouraging those on the periphery of our sessions to become involved in other internal and external projects such as non-sporting pastimes that still make
positive use of time. Stay Safe advice provided to the young people over the summer following a serious attack on another young person which received media coverage.</t>
  </si>
  <si>
    <t>Meeting held 27th July 2017. Working group meeting report available within the papers of the P&amp;C panel meeting (14/9/17)</t>
  </si>
  <si>
    <t>Work has continued this quarter, with sessions focusing on emotions, communication styles and anger management techniques.  The group have used part of the sessions to focus on creativity expressing emotions through music with the help of a Youth Worker and a Musician.
The parents sessions have been extended to 21/2 hours each week at the parents request to enable them to fully utilise the disucssion time.  sessions included work on psychoeducational aspect which prompted self reflection, emotional disclosures and discussion. The discussions focused on improving the relationships with their children.
It has become evident that the children that attended 1:1 sessions priro to the group work have shown reductions in aggression and violence when compared to those that have not attended 1:1 support. The parents have been open to challenge their own parenting styles and practices and as a group have formed their own network that will continue after the programme has finished. The facilitation team have worked hard to ppresent alternative strategies to improve parenting capacity and helped parents with cognitive patterns working with them to identify their own behaviour patterns. Some of the families have been identifed as needing ongoing 1:1 support which will delivered.
Total spend: 9870.00
Final report has a short clip attached of the project - not for wider production.
PROJECT NOW COMPLETED.</t>
  </si>
  <si>
    <t>HE continues to meet up with the MASH Manager - John Coleman both in partnership meetings and directly to disucss the current call levels and items of concern within the MASH. All new protocols and procedures have now been updated and widely circulated.  The MASH continues to have its governance sturctures through the People Group.
Call numbers continue to be around 120 a day, with the majority being from Schools; the quarterly meeting for CSE, Missing and Trafficking was cancelled due to the snow in December, this has been rearranged and will be captured in quarter 4 returns. 
The 'Crashing' event was well recieved.  The Deputy PCC attended with HE a launch event for Operation Encompass - this is based on schools signing up to be made aware of any child that has been witness to or involved directly in domestic abuse in the previous 24 hours.  To date 64 schools have signed up for this; the role out is currently delayed due to the new police system Athena - discussions are underway as to how to recify the issues.
Additional staff have been recrutied into the MASH, a total of 65 full time employees from a range of specialism now work in the co-location.</t>
  </si>
  <si>
    <t>The final monthly monitoring meeting took place in December, the performance management will now only take place as part of the quarterly meetings.  A meeeting with OPCC, Police and Refuge took place in December to clarify information sharing procedures between police and Refuge.
HE has brokered links between Refuge, Reactive shifts and Safer Neighbourhod Teams to enable short training sessions to take place on what services Refuge can offer and how to gain consent from Victims this has been well received by Officers and will continue into 2018 until all shifts at all stations have been visited.
HE and CB have commissioned Tonic to undertake the SAV/CSE needs assessment work, this started in November 2017 and will be completed by 15th March 2018. Lots of work has taken place to get to this point, continued bi-weekly meetings take place with Tonic to ensure any issues are raised early and the support Tonic with contact information etc.</t>
  </si>
  <si>
    <t>HE attended the Serious Sexual offences Alliance meeting, discussions included the Rape Survey, Rape in Domestic Abuse cases and partnership updates.  There continues to be increases in the numbers reporting sexual offences to the Police along with increases in self referrals to the SARC provision.  All providers of ISVA and counselling services noted an increase in demand in recent months.
Local SARC performance board discussed the numbers of referrals, the provider of the new adult provision and the court video link.  The court video link is currently delayed nationally by HMCTS and we are unsure if and when this will now be possible for Warwickshire; work is ongoing to move this forward.
Returns from all grant receipients received.</t>
  </si>
  <si>
    <t>The timetable and structure of these meetings has changed this quarter, new layers have been added: Health and Wellbeing Board, Executive Group and Workshops.  HE has attended all three versions.  With discussions with Neil Hewison, DPCC Tromans will attend the Board and Workshops and Neil Hewison is to attend the Executive Group.  Good links have been made with colleagues in CCG's, NHS England along with Coventry Public Health.
HE is due to meet colleagues from Public Health Coventry in January to discuss MAEM - Make Every Adult Matter which is a national concept and Coventry has recently been chosen to take this piece of work as part of a pilot project - is this something we could strive for in Warwickshire?</t>
  </si>
  <si>
    <t>PCC not members of these boards, a meeting was held with Nigel Minns - Strategic Director - People Group, WCC to discuss the membership of these boards in relation to a representative of the PCC attending, it was thought at this time that it was not necessary and a representative should continue to attend the relevant sub-committee meetings.
CSE, Missing and Trafficking sub committee for this quarter was unfortunately cancelled due to adverse weather conditions, communication continues electronically around any issues.</t>
  </si>
  <si>
    <t>Finished in quarter 3.</t>
  </si>
  <si>
    <t xml:space="preserve">Key Achievements:
#CyberSamta Christmas Campaign – In the run up to Christmas and New Year, the CCAs developed the ‘#CyberSamta’ campaign, to promote the key messages to stay safe online. Pictures and videos were created and shared across the Cyber Safe Warwickshire social media pages, as well as on YouTube. The campaign had 1,266 engagements, with a total reach across December of 51,494 people.
Online Respect Competition – Working in partnership with Warwickshire Police and the Community Safety Hate Crime Lead, a written piece competition has been developed this quarter, for launch in February, as part of Safer Internet Day 2018. Young people aged 6-17 are asked to create a piece of writing around the topic of respect and being kind online. Prizes are on offer to the winning entrants and their school, which will be announced in March 2018. The planning and organisation of this competition has taken place this quarter.
Online Gaming Safety Event - This event is scheduled for 26th April. The event aims to raise awareness of gaming safety to young people, parents and teachers.  Three sessions will be held throughout the day which focuses on an input from the BRECK Foundation. Partners attending and running stalls include Warwickshire Police, Warwickshire CSE, Victim Support, West Midlands Regional Organised Crime Unit (WMROCU), and Warwickshire Children and Safeguarding Board. Planning and organisation of dates, venues and promotion have taken place this quarter.
Youth Engagement – The CCAs have continued to deliver sessions to young people across the county. Sessions have been delivered with the National Citizen’s Service, Warwickshire Youth Parliament, Stratford Sea Cadets, Wellesbourne Youth Services, Warwickshire Police Cadets and the Warwickshire Police Youth Academy. In addition, the CCAs have delivered sessions in schools including North Leamington School and Nuneaton Academy. In total, 752 young people have been engaged with through these sessions this quarter.
Victim Support Sessions - This quarter, sessions have been delivered at North Leamington School around Safe Online Choices, alongside Victim Support’s Children and Young People Caseworker. The sessions consisted of a practical session to all Year 7’s at the school, with a total of 240 young people engaged with over the sessions.
Youth Champions - Work has continued to train young people as Cyber Youth Champions. Warwickshire Police Youth Cadets in the North and South of the county were given 6 hours’ worth of training by the CCAs covering a wide range of cyber crime types and advice. In total 55 Cadets have been trained as Cyber Youth Champions.
Warwickshire Youth Justice Service - Sessions have been delivered to Youth Justice Service staff. The content of the presentation was around general cyber crime and how to protect staff but also included advice and guidance on parent and young person’s issues.
Meetings with Key Stakeholders – this quarter, the CCAs met with Gary Sirrell from WMROCU and Digital PCSOs from the region to introduce each other and share ideas about future working. Meetings also included planning meetings for the CSE Youth Conference, Schools Online Respect Competition and NBBC Sexual Violence Campaign planning.
Support at Local Events - The CCAs attended 9 public events this quarter to share online safety tips and cyber crime prevention messages. This included 6 library drop-in events, Our Rugby Our Future and the Fillongley &amp; Corley Crime Prevention Evening.
Delivery of Cyber Crime Awareness Messages - The CCAs delivered 32 presentations to groups across the county including a session for the Warwickshire Police Youth Academy, Nuneaton &amp; Bedworth Borough Council Staff Training, Stratford and Warwick BID groups. The CCA’s also presented at a Safeguarding in Sport Conference.
</t>
  </si>
  <si>
    <r>
      <rPr>
        <b/>
        <sz val="10"/>
        <color theme="1"/>
        <rFont val="Arial"/>
        <family val="2"/>
      </rPr>
      <t>Talking shop</t>
    </r>
    <r>
      <rPr>
        <sz val="10"/>
        <color theme="1"/>
        <rFont val="Arial"/>
        <family val="2"/>
      </rPr>
      <t xml:space="preserve"> - Three schools have had the cyber safety education session, Rugby school, Etone College and Trinity School all participated in Q3 with further sessions planned in Q4 across the county.
</t>
    </r>
    <r>
      <rPr>
        <b/>
        <sz val="10"/>
        <color theme="1"/>
        <rFont val="Arial"/>
        <family val="2"/>
      </rPr>
      <t>Intelligence mapping of scam victims across Warwickshire to identify trends and support targeting of awareness raising work</t>
    </r>
    <r>
      <rPr>
        <sz val="10"/>
        <color theme="1"/>
        <rFont val="Arial"/>
        <family val="2"/>
      </rPr>
      <t xml:space="preserve"> - A new mapping infographic has now been produced and is included with this report, the data has been collated and displayed accurate to December 2017. 
</t>
    </r>
    <r>
      <rPr>
        <b/>
        <sz val="10"/>
        <color theme="1"/>
        <rFont val="Arial"/>
        <family val="2"/>
      </rPr>
      <t>Delivery of Trading Standards scam alerts to consumers and businesses</t>
    </r>
    <r>
      <rPr>
        <sz val="10"/>
        <color theme="1"/>
        <rFont val="Arial"/>
        <family val="2"/>
      </rPr>
      <t xml:space="preserve"> -21 alerts were sent out to residents and businesses across Warwickshire, they provided advice on the latest scams and issues.   
</t>
    </r>
    <r>
      <rPr>
        <b/>
        <sz val="10"/>
        <color theme="1"/>
        <rFont val="Arial"/>
        <family val="2"/>
      </rPr>
      <t>Online video guide development for consumers - Second hand cars</t>
    </r>
    <r>
      <rPr>
        <sz val="10"/>
        <color theme="1"/>
        <rFont val="Arial"/>
        <family val="2"/>
      </rPr>
      <t xml:space="preserve"> -  Exploring use of video created by Essex Trading Standards, applying our logos and removing reference to BWC:  https://www.youtube.com/watch?v=jZJokCCFU9Q  Ongoing.
</t>
    </r>
    <r>
      <rPr>
        <b/>
        <sz val="10"/>
        <color theme="1"/>
        <rFont val="Arial"/>
        <family val="2"/>
      </rPr>
      <t xml:space="preserve">Investigate and prosecute businesses operating illegally Online </t>
    </r>
    <r>
      <rPr>
        <sz val="10"/>
        <color theme="1"/>
        <rFont val="Arial"/>
        <family val="2"/>
      </rPr>
      <t xml:space="preserve">Case 1468 - The online sale and supply of counterfeit examination certificates (A Level, GCSE and City &amp; Guilds) and other industry based qualification permits (eg access to construction sites etc) via the internet.  
Q3 – Case has now been submitted by end of January to legal for review 
Case 1924 - Online seller of unsafe chargers, a test purchase was conducted and subsequently resulted in a warrant being executed and a large number of dangerous charges seized.  
Q3 – Trial set for 29/01/2018 at Warwick Crown Court.
Case 1438 Q3 – Case concerns a number of victims nationally and will be referred to City of London Police.
Case 1460 – Warwickshire Trading Standards is investigating an online car servicing company.  As part of a car servicing survey, a was collected by online vehicle servicing company. The bookings are taken via the trader’s web site and as part of the service; they collect the vehicle from the customer and deliver it back again. The trader missed items on the service but still charged for them, as well as making false representations for work that did not need to be done. The Trader has selected for a crown court trial – updates to follow. 
Case 1481 – This case relates to online advertising of a Warwickshire Business, the trader is selling a machine for weight loss. These machines claim to work in a similar way to evasive treatments such as face-lifts and liposuction, however are advertised as non-invasive. The before and after videos and pictures on the website are unsubstantiated and therefore the service has asked for these videos to be removed from the site.
Q3: Investigation now underway and is ongoing.
Case 1419 - Sale of jewellery online via e-bay which is described as white gold but was silver. Seized products have been destroyed and written warning issued to trader as well as well as an Enterprise Act Undertaking received, that they will only trade fairly in future. Complete
Disrupt the supply of dangerous goods into Warwickshire through surveillance and intelligence gathering at the postal hub - 945 unsafe and non compliant goods were stopped from entering the supply chain. Saving to the UK economy is £29,918.70.
</t>
    </r>
  </si>
  <si>
    <t xml:space="preserve">During this period we have had use of 3 GPS tags and tagged 6 nominal’s.  A breakdown of which is shown below:
Mr A  was tagged from 29/9 - 27/10 this was in order to monitor a doorstep curfew so negated Officers needing to attend the address to carry out the checks.  Mr A’s offending history includes Domestic abuse, possession of drugs, burglary and theft.
Mr J was tagged from 12/10 - 9/11 this was imposed to monitor a doorstep curfew, it also enabled us to locate Mr J when he was reported as a missing person, where there were concerns for his welfare.  Unfortunately during this time Mr J suffered issues with his mental health and went on to damage the tag to the cost of £400. Offending history is violence and previously he was managed as a MAPPA L 2 nominal.
Mr M was tagged from 14/11- 12/12 This was due to there not being any bed spaces available in an approved premises and concerns regarding him re-offending.  His offending history is domestic abuse.  This enabled us to monitor his curfew, location and ensure that he did not breach his exclusion zones.
Mr M was tagged from 8/11 - 1/12 he was a transfer on to our area from the Metropolitan where he was heavily involved with gangs.  His offending is robbery, weapons and drugs.  We imposed a curfew which was monitored by the tag, this was to enable us to build up an Intel picture of his movements on our area.
Mr C was tagged from 6/10 – 6/11 this was in order to monitor his early move on from approved premises and to monitor his exclusion zone.  His offending is violence.
Mr S was tagged from 24/12 – 27/12 this was to monitor a period of home leave from the approved premises as it was suspected he may try to stay with an ex partner where there were high risk domestic abuse incidents reported.  His offending includes domestic abuse, burglary, theft, violence and drugs offences.
Good news story - On October 22nd 2017 there was a hostage situation at MFA bowling in Nuneaton.  The name of the subject was believed to be an IOM nominal from Nuneaton.  Officers attending contacted the IOM coordinator for the nominal (PC Carruthers) to see if he could offer some information in relation to the offender.  PC Bryant rang PC Carruthers who despite being on leave, explained that this individual was on a GPS tag and that he would attend the local station and access the system that monitors him.  PC Carruthers was able to plot him and provide some history which enabled us to corroborate that he was not the subject, and furthermore, PC Carruthers continued to interrogate the intelligence systems and ID the offender.  PC Carruthers stayed on duty monitoring the GPS tracker for the initial suspect who had in fact attended the MFA Bowling alley whilst the hostage situation was ongoing, so measures could then be put in place on the outer cordon should he return. On the day, the tactical commander was very appreciative of the quick time information and intelligence that PC Carruthers provided.  This is a fantastic example of how the BUDDI tagging can assist with offender management.
</t>
  </si>
  <si>
    <t xml:space="preserve">Group 4 completed at the end of this quarter. In this group 5 participants lived with a child or young person under the age of 18, 1 of those participants felt that they struggled to control their anger around the young person’s residing with them. However this participant also felt on completion that the course had helped them to respond more appropriately with the young person.
In group 4, 6 (males) stated that they were verbally abusive to their partner, with one of the 6 also stating that they had been physically aggressive. One female in this group stated she was verbally aggressive to her partner. Unfortunately 2 of the participants dropped out (1 male and 1 female) however out of the 13 participants that completed the course 6 felt that attending the course and learning the skills to deal with their anger had meant that their relationships had improved and 9 out of the 13 participants who completed the course felt that they had learnt ways in which to respond more appropriately with other adults including their partners. All the participants that completed the course felt that they were more able to control their anger generally. 
</t>
  </si>
  <si>
    <t xml:space="preserve">In Autumn term 2 (30th October 2017 - 22nd December 2017) we continued to deliver the programme within St Thomas Moore to a new cohort of young people requiring intervention. We also introuduced our programme within Nicholas Chamberlaine School in Bedworth and Ash Green School. Young people were carefully selected by heads of year and pastoral staff in consultation with ourselves. The young people were identified as they showed some or all of the following characteristics:
- On the cusp of exclusion,- Displaying signs of negative behaviors,  Displaying signs of behaviors outside of school, Vulnerable or at risk, Possible NEET. 2 depersonalised case studies provided reporting positive otcomes.
Total of 24 sessions delivered in Autumn 2, A total of 36 young people were identified by the schools for participation in the programme. Of this 33 showed high levels of engagement, 1 refused to participate and 2 had poor attendance.
</t>
  </si>
  <si>
    <t xml:space="preserve">12 sessions at Wembrook Community centre have delivered activities and sports to 153 attendances which included 36 individuals aged 12 to 16 years across Quarter 3.
This quarter they worked closely with Dudley Lodge Safeguarding Children Service, who we supported in the delivery of 5 workshops. These have involved deliverance of facts regarding the topic and open discussion focused on providing the young persons a safe environment to share their experiences and engaging them in the importance of the issues. We have also included practical workshops to engage the different learning styles of the attendants. Module one – Feelings and Worries, Module two Body Privacy, Module three Point of contact and safe and unsafe secrets, Module four bullying and radicalisation, Module five Internet Safety.
A Target course providing an ASDAN qualification in sports coaching and sports fitness will be held at Wembrook community centre between Monday 22nd January and Tuesday 20th March 2018, with members of the Activity and Sport youth club attending. 
</t>
  </si>
  <si>
    <t>Across the 72 individual sessions in Q3 on Wednesday and Friday ‘Street Sports’ have delivered to 393 males and 111 females totalling 504 attendances.Workers have spoken to a group of young people at the Bede MUGA, who spend a
lot of time at the MUGA and the surrounding park area. On a Wednesday night there are a group aged 15-17 males
and females, we have spoken to them about safe sex and the importance of being safe and knowing where they can to
get information. Underspend of £1020 identified.</t>
  </si>
  <si>
    <r>
      <t xml:space="preserve">805 engagements this quarter. 
</t>
    </r>
    <r>
      <rPr>
        <b/>
        <sz val="10"/>
        <color theme="1"/>
        <rFont val="Arial"/>
        <family val="2"/>
      </rPr>
      <t xml:space="preserve">Example of piece of outreach work: </t>
    </r>
    <r>
      <rPr>
        <sz val="10"/>
        <color theme="1"/>
        <rFont val="Arial"/>
        <family val="2"/>
      </rPr>
      <t xml:space="preserve">
28th Nov - Bar Pool area: Group all playing on the grass in middle of houses. They have been moved off from doing this in the past as residents had a go at them. Detached team provided them with a couple of foam balls to prevent possible damage to vehicles and to keep ball noise down. Feedback received very positive from young people and recognised local issue.
18th Nov – Camp Hill area: Several groups around the shops so we spoke to them about alcohol awareness week and handed out more of the info disks with units listed. Lots of loud talk about how
people never get drunk and how much they can drink so we tried to address this by encouraging drink stories which helped to highlight how drink affects judgement. Young people all seemed to get involved and discuss issues and stories that had affected them. Some positive detached work undertaken.
During alcohol awareness week 13th to 19th November the team had resources which they handed out to
young people they engaged with and had open discussions about alcohol and the effects this could have
on people.
In addition to the work in the above designated locations, the team are also directed to emerging areas of
concern based on information from various sources. Information is reported back to police and partners
through Tasking, which provides a two way communication process.</t>
    </r>
  </si>
  <si>
    <t xml:space="preserve">A set of two bikes deployed for 32 high visibility sessions of ASBIT during the Halloween and Bonfire period, covering half term holiday. 
A total of 405  people were engaged over the  sessions within the identified communities, these areas being identified through Police reports, Fire reports and historical data.
The areas patrolled included Camphill lakes, Whittleford Park, Trafford Drive, Kingswood Road and all recreational grounds  
BIKE Team were involved in: 
• Recovery of a knife with PCSO’s 
• Challenging young people attempting to enter derelict buildings 
• Challenging young people using cannabis in open spaces 
• Diversionary activities (provision of Frisbees)
Key outcome: 33% reduction in Deliberate Small Fires in October. 
</t>
  </si>
  <si>
    <t>61 new clients accessed the service which is a 30% increase on the previous quarter, the total to date for 2017/18 is 144 against a target of 100. In total, currently supporting 115 clients along with a significant number of families who need help to cope and support a childs recovery.  76% were female and 24% male - this has seen an increase since quarter 2 when only 8% of referrals were male. 28% of all new referrals were based in the North of the county.
Refferals from Warwickshire Police account for 40%, 35% SARC and 15% self referrals. A significant number of new clients are aged between 11-15 years (29%) many of which were identifed because of the young peoples prevention projects.
Based on client feedback - 100% of clients rated Safeline as having improved their feeling of well-being, 97% rated the service as good or excellent, 100% stated that the ISVA was critical in helping to report abuse to the police.  In this quarter 100% of new clients chose to report to the police, there were no retractions on the process had started, 10 cases went to trial and 8 received a guilty verdict. ISVAs successfully challenged and appealed several 'no further action' cases durign this period.
The website continues to have a large number of hits - during November this was approx 11,000, this follows lots of awareness raising about the service.  
Case studies available on main report.
Total spend: £11,250</t>
  </si>
  <si>
    <t>During the period, 85 highly vulnerable young people have been supported through the prevention projects and one to one support, 831 young people have contacted the website which is an 11% increase on the previous quarter. Training was provided to 235 parents in various schools, mostly focusing on internet and social media.  Three prevention programmes: musical theatre production, an employability project and a social and personla development programme with Trinity School. As well as providing the intensive one to one support.
Working with schools, social services and parents to target the most vulnerable young people. the CORE measures throughout the projects identified that 100% of students reported significant improvements in their mental health and well-being.
Keeping Safe Workshops - 3 with 48 attendees in total, 47 young people competed the 8 week course and completed the ASDAN award, 37 young people receiving one to one support.  21 young people have been reffered to other support agencies/safeguarding leads in schools.
Case studies are available on the main report.
Total spend to date £11,250.00</t>
  </si>
  <si>
    <t>Support was proved to 3250 survivors, families, carers and those at risk of sexual abuse and CSE and a wide range of professionals who have a key role to play in protecting asn supporting people affected by sexual abuse. Although lower than last quarter, this is a 98% increase on the same period 2016/17. The numbers given are for all services, and include those from other funded projects as a collective.  457 existing clients, 27% were under 18 yrs withb 57% being female and 43% male.  Approx 30% came from the norht of the county.  78% of referrals were from police, schools, IAPT and metnal health teams.  In August 2017 Safeline secured further funding from the Home Office for the phone and online counselling support, 121 survivors were from Warwickshire of which 39 were new clients..  The helpline and online service (phone, text, email, instant messenger) has supported 978 contacts in Warwickshire with information, suppport and advice. 
Safeline have secured premises in Stratford and recruited 15 more volunteers.
Case studies are available on the main report.
Total spend to date: £45,103.50</t>
  </si>
  <si>
    <t xml:space="preserve">Cameras continue to be monitored, reviewed and deployed through Police and partner tasking meetings.
NBBC Communities Officer records all operational details of the scheme and this information has been sent to the Insight Service for the annual evaluation of the scheme to be conducted.  This report will be made available to the OPCC and presented to NABSCOP.
All PCC funding has now been exhausted. Over half of the funding (£5,890.00) is required to provide air time connectivity for the Police to view and download evidence remotely.
This leaves £4,110.00 to cover operational requirements of the scheme i.e., deployments, lamp post conversions and repairs.  This year cameras have been needed in areas where they have not previously been required, hence more lamp post conversions have been necessary.  As housing development increases in the Borough it is likely that this cost will continue to rise.
Nuneaton and Bedworth Borough Council agreed to support any shortfall in funding to support the scheme up to the end of March 2018
</t>
  </si>
  <si>
    <t xml:space="preserve">Violence against the person continues to be reviewed monthly on a cases by case basis to establish if they are related in any way to the taxi marshal’s duties. Incidents in Qtr 3 were not related to the taxi marshal scheme.
As shown in the statistical report attached, both VAP and ASB figures remain favourable.
Deputy PCC Rob Tromans has been invited to join NBBC Licencing Officer and PS Scruton on a night time economy visit to see the scheme in operation.
</t>
  </si>
  <si>
    <t xml:space="preserve"> CL</t>
  </si>
  <si>
    <t xml:space="preserve"> Outcome data is not included in the Q3 report as further work is required to ensure its accuracy. Once the force is confident the data is accurate this is to be be shared with the OPCC .</t>
  </si>
  <si>
    <t xml:space="preserve">For actual figures please see Q3 force performance report. Health &amp; wellbeing activity continues across the alliance, co-ordinated through the Health &amp; Wellbeing Board chaired by CC at which OPCC is represented. 
Officer sickness levels – the statistically significant increase in officer sickness levels is of concern and also the disparity with West Mercia officer sickness levels. The OPCC is aware from the H&amp;W Board that the increase in November – December was driven by an increase in short/ medium term sickness as opposed to long term sickness. 
An analytical product has been commissioned via the Workforce Management Group and the OPCC has requested sight of the report when available. 
</t>
  </si>
  <si>
    <t xml:space="preserve">18,196 calls on the 999 system were received last quarter, a reduction compared to the
previous quarter (18,487). The percentage of abandoned 999 calls last quarter (0.6%) improved compared to the previous month (1.4%). The proportion of 999 calls answered within 10 seconds increased for the last quarter compared
to the previous quarter. 53,605 non-emergency calls were received last quarter - a reduction compared to the previous quarter (58,734). There has been an improvement in the non-emergency calls abandoned rate last quarter (6%) compared to the previous quarter (10%). </t>
  </si>
  <si>
    <t xml:space="preserve">Performance within the Firearms Licensing Unit (FLU) is focused on maintaining a stable
position in terms of pending applications. This includes applications for both grant and renewal
of shotgun and firearm certificates. The Unit receives approximately 1,000 applications each
month.
The chart below indicates how the volume of pending applications (particularly in terms of
shotgun applications) has been brought to manageable levels during 2017. Having 1,000
pending applications will be considered as business as usual going forward. </t>
  </si>
  <si>
    <t xml:space="preserve">Weekly PCC / CC meetings have taken place in Q3. Records of the open sessions are available on the OPCC website. </t>
  </si>
  <si>
    <t>542 referrals received (IDVA - 448, IRIS 32 and Outreach 62) of these 162 women and 10 men given longer term support.  274 children were given support. The number of referrals that have gone on to recieve support is 37/6% - a reduction on each previous quarter (question to be asked at performance meeting).
Majority of referrals from police, although self referrals are steadily increasing again.
27 women left the service this quarter with 75% showing a reduction in risk score, this mainly relates to the IDVA support which supports very complex cases.
Refuge provision: 38 referrals received, with self referal recroding the highest.  13 women left the service with 97.7% feeling somewhat/much safer.</t>
  </si>
  <si>
    <t>The ChISVA and young persons counsellor continue to work well together to ensure that there is no waiting list for C&amp;YP. The work of the ChISVA remains long term support for the young person and their families if and when required. The victims and witness charter puts a strong emphasis on working together which consolidates the ChISVA practice.
A number of young people have been supported to write thier victim personal statements and there continues to be links with key professionals to ensure all of the needs of the C&amp;YP are met. Support has been given with a criminal injuries compensation application.
Continue to work woth C&amp;YP to develop life skills that include debt management for older young people giving increased confidence.
Number of C&amp;YP accessing the service - 52, of which 2 have reported crimes to the police, 45 have been referred onwards to additional services that include counselling, witn3ess service and MASH.  48 of the C&amp;YP were female, 4 male and 1 LGBTQ, with 39 identifying as having a dissability.
Case study available on the main report.
Total spend to date: £11,250</t>
  </si>
  <si>
    <t>Additional volunteers have been recruited and trained on a fast track programme - 10 in total, with further volunteers awaiting training, this has helped to reduce the waiting list prior to Christmas.  All volunteers have either completed their degree in counselling or are in their final year.
There is a group of ex-service users who are being trained to become befrienders at their request. The befrienders would support clients that have been trhough counselling but feel they need a little more low level support. Have expanded the range of services and interventions, this includes the developing of a short course to be offered to people on the waiting list for counselling to offer coping strategies in preparation to counselling.  The number of people presenting with complex needs continues to increase, resulting in more time being taken to liaise with other organisations..
The Rugby male group is due to start in January along with 2 womens groups, with additional drop in sessions also being available in January and February.
There are currently 263 adults accessing counselling with a further 101 on a waiting list, 15 attending group support, of these 256 were female, 19 identified as LGBTG adn 22 have been identified as having a dissability.  
Case study available on the main report.
Total spend to date: £53,550</t>
  </si>
  <si>
    <t>Work continues to develop tools that help C&amp;YP to express themselves in a safe environment, this is through art therapy, sand play, modelling or simple games, all are used to improve self esteem and coping strategies for times of stress or anger. Concerns have been raised with a small number of young people that may become repeat victims of abuse/victimisation and work continues with safeguarding professionals.
Continue to deliver the Protective Behaviours awareness information to keep children and young people safe, this also covers sexually-inapproporate behaviours (SIBS),  and who they can go to to assess support if needed.
To date 17 young people are accessing VISIBLE and no new courses of SPACE ran this quarter due to the number of referrals, it is policy to prioritise counselling over other sessions.  A total of 44 young people are attending counselling, with 11 parents being supported at their request.  100% of individuals felt that the programme has enabled a positive change.
Case study available on main report.
Total spend to date: £10,500.00</t>
  </si>
  <si>
    <t>The TIE met in October, receiving a presentation on hate crime.  They also discussed the links with the Joint Audit Committee and the items discussed at the Alliance Ethics Committee.  In quarter 3, 10 closed complaint files were reviewed across the Alliance by the TIE.  No issues were raised.</t>
  </si>
  <si>
    <t>Overall business crime data is not available due to system problems.  There is however data available for business &amp; community burglary (incl. residential non-dwelling) offences with 653 recorded in the quarter, an 11% increase compared to the previous quarter (586) and above the quarter average (554).  Volumes have increased across both policing areas this quarter compared to last quarter.  Recorded offences were notably high in South Warwickshire in October and November, however volumes have returned to expected levels in December.  Checks will be made to ensure that the data will be available for quarter 4. Updates on the work of the OPCC funded Business Crime Advisor can be found in the PCC Grant Updates page of the Delivery Plan.</t>
  </si>
  <si>
    <t xml:space="preserve">The personal safety packs continue to be distributed to service users at drop in events at the centre.  Many of the sessions have involved financial safety advice as this has been raised by sevice users as of concern.  The video clip made by the OPCC at the event held in September has been publicised and the photo of the cheque presentation has been used on social media.  </t>
  </si>
  <si>
    <t>Nine youth groups have been identified by the OPCC and EQuIP to receive the stop and search workshops.  The timetable is now in place and the sessions have been developed to incorporate an interactive element to identify the views and attitudes of the young people in relation to their experiences of stop and search and of the police in general.  There will also be a police presence at some of the workshops and sessions will be tailored to the audience.  The sessions are being promoted by the youth groups to encourage attendance.  After initial delays, the workshops are all due to be completed by the end of March.  The evaluation will not be compelted with the funding year but all funds will have been spent on delivering the project within the financial year.</t>
  </si>
  <si>
    <t>In quarter 3 the ECINS Co-ordinator submitted an options paper to the SWPB on the future of ECINS as the current contract is due to expire in April 2019.  The report recommended that the SWPB supported the option to maintain ECINS whilst the functionality of Athena, as a future replacement for ECINS, is assessed.  The development of ECINS will be progressed during this process as it is anticipated that ECINS will continue until the end of March 2020.  The SWPB agreed this recommendation.  The ECINS Project Board will meet on the 31st January to agree the way forward. In addition, the Co-ordinator has met with the Parenting Partnership to address some of their concerns with using ECINS; met with the Youth Justice Service to udnerstand how they use ECINS alongside their other systems; and held a planning meeting with SOCJAG to progress the start of the pilot, with training planned for the end of February.  Links have also been made to consider whether ECINS could be used by partners managing homelessness and interest has been registered for Warwickshire to pilot a new function on ECINS called my portal.  There are currently 405 active users from the Police, Fire and Rescue, Housing and Environmental Services and Community Safety teams in county, borough and district councils. There have been 174 profiles created under the Warwickshire scheme in the quarter.</t>
  </si>
  <si>
    <t>The Business Crime Advisor continues to collaborate with all partners; visit stakeholder meetings, events and expos; and contribute to and lead on a variety of projects. All projects developed in the first and second quarter have proven very effective and now become business as usual. These are now all promoted throughout the County. Warwickshire Business Watch continues to be at the forefront of engagement with the business community, with the website now having undergone a refresh in order to make it more mobile friendly along with other improvements.  Warwickshire Business Watch attracts regular business interest with the website and social media being updated daily and the Police Community Messaging Service and WCC Keep Me Posted Email Alerts being put to regular use. Warwickshire Business Watch Hour has been well received on social media and key crime prevention messages and current initiatives are shared weekly during the Twitter Hour. The Business Watch Hour is in addition to sharing crime prevention messages with all other Twitter Hours in Warwickshire.  7 Adobe Connect online training sessions have taken place this year so far and it has proven a valuable resource in reaching out to businesses which may not be able to attend a face to face session. Resources continue to play a key part of business crime prevention with the use of Z cards to promote Warwickshire Business Watch and the distribution of the Little Book of Big Scams and counterfeit note pens playing an integral part of engaging with businesses. We are awaiting the crime prevention signage which will be used in hotspot areas and with vulnerable businesses. Upon their arrival, they will be distributed amongst Police SNTs and a number of vulnerable areas across Warwickshire. There are 405 twitter followers, 172 visits to the business website between July and September (quarter 3 data for website not currently available due to upgrade), 635 registered on the WCC Keep Me Posted email alerts. 7 events have been attended.  Requests for crime prevention visits continue to increase and where possible these are arranged with the Design Out Crime Officers.  The current postholder is due to leave and recruitment will take for a replacement in the new year.</t>
  </si>
  <si>
    <t>During Q3 the analysts have spent the majority of their time conducting consultation, research and analysis in support of the strategic assessments. There are four documents to complete - Rugby, North Warwickshire, Nuneaton &amp; Bedworth and South Warwickshire.  The Rugby CSP Strategic Assessment was completed, presented to the Board meeting and signed off with priorities for 2018/19 agreed.  The South Warwickshire CSP Strategic Assessment was completed and first draft issued for comments.  The analysts have been engaged in a wide range of work including producing the regular SIG &amp; PAG reports as well as supporting many ad-hoc work requests.  The Athena system has been introduced for the police.  Conversations with the Police performance team have indicated that the change is not just a change in system but a fundamental change in recording methods.  October data onwards is structured in an entirely different way and going forward, comparisons for some areas will be difficult.  The Team will continue to link in with the police to ensure they are trained and using the correct processes to extract data from the new system.  The Team is currently a 17 hour post down.  There are plans to recruit and another officer is covering some of the gaps.</t>
  </si>
  <si>
    <t>The Alliance Stop and Search Board took place in August and was attended by DM.  Ride alongs continue to be offered, with a focus on targeting university and college students.  The Alliance scheme is seen as best practice.  The focus on quality of stop and searches through training officers increased the positive outcomes and arrest rates across the Alliance, this has now stabilised with the positive outcome rate at above 35% and the arrest rate at above 20%.  The main area where outcomes remain low is around drugs searches.  This is a national trend, receiving attention from HMIC and NPCC.  Consideration is being given to how to incorporate the scrutiny of body worn videos of stop and searches in to existing governance arrangements.  Work is taking place to enable officers to record S163 RTA stop and searches through a mobile phone app that would link to the Athena system.  The stop and search areas of the internal and external websites are being reviewed, with an area for young people added and links to the police site from social media now in place.  Training for officers is ongoing using an in-house tailored course, approved by HMIC.  In quarter 2, 443 stop and searches took place in Warwickshire, a slight decrease on the previous quarter.  162 (36.5%) led to police action.  The breakdown for diversity per 1,000 population for the stop and searches carried out is: White - 1.49; Black - 14.85; Asian - 2.03; Mixed - 4.28; and Other - 1.31.  The percentages for stop and search by ethnicity for police action taken are: White - 33.1%; Black - 33.3%; Asian - 41.2%; Mixed - 44.1%; and Other - 66.7%.  Some are low numbers which can skew the figures, e.g. there were 3 stop and searches of those classified as 'Other', so two led to arrest.</t>
  </si>
  <si>
    <r>
      <rPr>
        <b/>
        <sz val="10"/>
        <rFont val="Arial"/>
        <family val="2"/>
      </rPr>
      <t>Good =</t>
    </r>
    <r>
      <rPr>
        <sz val="10"/>
        <rFont val="Arial"/>
        <family val="2"/>
      </rPr>
      <t xml:space="preserve"> Partners value the input and contribution from the PCC and OPCC.   Partnership plans evidence, document and contribute to the Police and Crime plan priorities.                                                                                                                                                                                   </t>
    </r>
    <r>
      <rPr>
        <b/>
        <sz val="10"/>
        <rFont val="Arial"/>
        <family val="2"/>
      </rPr>
      <t xml:space="preserve">How will it be measured = </t>
    </r>
    <r>
      <rPr>
        <sz val="10"/>
        <rFont val="Arial"/>
        <family val="2"/>
      </rPr>
      <t>Annual partnership / stakeholder questionnaire regarding effectiveness. Monitoring of PCC funded grants (see grant tab)</t>
    </r>
    <r>
      <rPr>
        <sz val="10"/>
        <color rgb="FFFF0000"/>
        <rFont val="Arial"/>
        <family val="2"/>
      </rPr>
      <t xml:space="preserve">
</t>
    </r>
  </si>
  <si>
    <r>
      <rPr>
        <b/>
        <sz val="10"/>
        <rFont val="Arial"/>
        <family val="2"/>
      </rPr>
      <t>Warwickshire County Council</t>
    </r>
    <r>
      <rPr>
        <sz val="10"/>
        <rFont val="Arial"/>
        <family val="2"/>
      </rPr>
      <t>: Attend all SWPB  meetings. Address actions raised from CSPs, report back at next meeting. We also fund ECINS the database used by partners to record ASB reports.</t>
    </r>
  </si>
  <si>
    <t>The Professional Standards Board took place in September and was attended by DM.  The Alliance has an aspiration to record 80% of complaints within 3 days.  In quarter 2 only 46% of complaints were recorded within this timescale, however, 74% were recorded within the 10 day national target; close to the national average.  The OPCC has suggested that the aspirational target to record within 3 days is no longer aimed for and that work takes place to record in line with the national target of 10 days.  This would help to improve the accuracy of complaint recording and be a more realistic target to meet.  The national target is to finalise complaints within 120 days.  Warwickshire achieved this for 76% of cases within quarter 2, an improvement on the previous quarter.  The Head of PSD has been tasked to ensure there is a plan in place to see improvements in timeliness in recording and further improvements in timeliness of finalisation.  Numerous meetings have taken place between the OPCC and PSD to discuss performance and how this can be improved.  The OPCC is closely monitoring the department going forward to ensure that the backlog is being dealt with and performance improves.  The PSD is doing lots of work and putting measures in place to achieve this.</t>
  </si>
  <si>
    <t>The Alliance Stop and Search Board due to take place in January to discuss qtr 3 data was cancelled.  The next Stop and Search Board is scheduled for March 2018.  In quarter 3 there were 479 stop and searches completed in Warwickshire.  134 (28%) of these led to police action.   The breakdown for diversity per 1,000 population for the stop and searches carried out from April to December 2017 was: White - 2.23; Black - 26.33; Asian - 2.83; Mixed - 6.92; and Other - 1.74.  The percentages for stop and search by ethnicity for police action taken for April to December 2017 were: White - 31.3%; Black - 31.6%; Asian - 36.6%; Mixed - 38.2%; and Other - 50%.  Some of the figures are based on a small number of stop and searches so the percentages can seem high but there might have been a small number of searches for the ethnic grouping.</t>
  </si>
  <si>
    <t xml:space="preserve">The specialist Case Administrators have been delivering timely and succinct e-mail reports of domestic callouts to Offender Managers, including, prior to pre-sentence interviews; in order to assist with risk assessment and correct allocation of cases; and to provide a reactive ongoing review service to probation colleagues on request.  The speed and timeliness of DV report turnaround for court in Leamington has been absolutely critical to the success of the TSJ Programme and rapid well informed sentencing recommendations.  The post is enabling the NPS and CRC to more effectively manage both offenders convicted of DA offences and offenders convicted of other offences who have a history of domestic abuse, enabling the ‘leveraging’ of resource to work with hidden domestic abuse perpetrators that would otherwise not be available.  In Quarter 3 a total of 724 checks were requested with 730 checks completed.  This is a slight reduction in demand from Q2, mainly due to less demand coming from the courts (particularly around the Christmas period).  The number of requests this quarter has varied from 20 to 94 requests in a week, so workload is still extremely variable and these fluctuations have led to small backlogs of work at some points.  In Q3 the average number of cases received/checked in a week is 56.  Targets for completing checks prior to court date for DA offences, PSR interview date or within 3 days of sentence if sentenced without report are all being met.  Any backlogs for non-urgent reviews are completed as soon as time allows.  The introduction of the Police Athena system has led to the need to check two systems rather than one.  This has led to more time being needed for each check but this has not delayed the process.
</t>
  </si>
  <si>
    <t>Awaiting unannounced HMICFRS CDI inspection. Work continues as per Q2 update.</t>
  </si>
  <si>
    <t>As per Q2.</t>
  </si>
  <si>
    <t>No update in Q3. Scheme continues with no issues to report.</t>
  </si>
  <si>
    <t xml:space="preserve">The Alliance PSD Performance Board has been changed to separate meetings for Warwickshire and West Mercia with the Head of PSD and the Complaints Manager.  This allows much more in-depth discussion on local statistics but with an overview of what is happening across the Alliance and in general in the Department.  The first meeting took place in November.  The meeting included a discussion around changes that have been made to improve processes and timeliness.  The Complaints Manager is spending time in policing areas training Sergeants and Inspectors how to deal with complaints.  Learning can then be cascaded in teams and the presentation is left to be referenced as needed.  In many cases complaints were being dealt with but the paperwork was not completed.  Complaints are starting to come back from local teams within 2/3 weeks and this is starting to show in the statistics.  A review has addressed each link in the chain to see where the barriers are to getting complaints recorded and investigated or locally resolved within timescales.  Staffing was discussed and most posts were now filled.  From January to December 2017, 82% of complaints were recorded within the 10 day national target.  In quarter 3, 81% of complaint cases were finalised in the national target of 120 days, an improvement on the previous quarter (76%).  </t>
  </si>
  <si>
    <t>Next meeting 8th Feb 2018. HE due to attend</t>
  </si>
  <si>
    <t xml:space="preserve">The Board met in December, which was attended by the PCC, Chief Executive and DM from the OPCC.  The first part of the meeting focused on serious and organised crime and vulnerability; and child exploitation, missing and trafficking in Warwickshire.  Also of note were: Priority Families has applied for earned autonomy, available to well performing services and means that funding can be provided upfront rather than on a payment by results basis; there has been an overall reduction on last year for the number of killed and seriously injured on the roads, but the number of fatalities has increased; the MoJ has introduced a new performance recording methodology for youth justice which will result in a increase in the figures nationally; there will be changes in the police force but SNTs will be maintained.  The PCC provided an update on the launch of the Victim and Witness Charter, attended by Baroness Newlove, his meeting with Nick Hurd MP to discuss police funding, the first meeting of the county Blue Light Collaboration Joint Advisory Board and work that is taking place with partners on community speedwatch.  The Warwickshire Information Sharing Protocol is being reviewed in light of GDPR.  </t>
  </si>
  <si>
    <t>Since receiving the grant in June 2017, the first initial aim was to amend the budget to incorporate all the activities in a lower budget of £10000 from the £15000 initially requested. The new budget was agreed on 4 August 2017 with Chris Lewis. The marketing for the training commenced in June 2017 with our equality partners being approached to understand their individual needs, since then we have received requests from a number of equality focussed organisation for specific hate crime training that is bespoke to the hate crime stands they represent.All boroughs and districts have been approached for complementary training rooms and these are starting to be booked in for the new year. We aim to run 2 training courses in the following locations:Northgate House, Warwick
Rugby Town Hall, Rugby
Elizabeth House, Stratford on Avon
Council House, North Warwickshire
Nuneaton Town Hall, NuneatonPolice HQ, Leek Wootton
Council staff have requested to attend the training courses.
We are also exploring community venues to book 6 courses in the evenings/weekends across the County. The remaining 6 workshops will be bespoke sessions delivered to specific groups relating to a particular hate crime stand. The Rugby Disability Form has been booked in for 28 November 2017.The training package has been developed and includes interactive sessions to ensure the delegates are engaged.
An objective of the training is to ensure delegates have a full awareness of what a hate incident/hate crime is and to understand the mechanisms of reporting an incident including reporting via the Hate Crime Partnership website. The website was launched on 16 October 2017 and over the past few weeks this website has been tested to ensure all information and reporting functions are in working order and amending where necessary.As Equip have been marketing these training courses since July 2017, a robust marketing plan is in place listing all the organisations and individuals that have expressed an interest in attending therefore as soon as the dates are booked in, the marketing will commence directing them to the Hate Crime Website where they can book the training on Eventbrite</t>
  </si>
  <si>
    <t xml:space="preserve">This quarter has continued to see young people either request or be identified as requiring additional support away from the youth club.  The team now have 32 young people requiring additional support to work on a range of issues including: bullying, risk of exclusion, low self-esteem, and highly complex work around children looked after expectant under 16 parents and victims of alleged sexual abuse.  Unfortunately capacity is finite and we are currently working with up to 15 young people on a one to one basis.  
Numbers continue to be very positive with an average of 60 young people attending over the two sessions.  
This quarter has seen the club adopt a new method of supplying important information to young people - the use of theatre productions.  Through post session evaluations we had noticed recurring issues – young people confused about and experiencing adolescent development; risky sexual behaviour and reference to drug and alcohol use.  Sometimes as youth we are not placed to deliver important information – seen as nagging or ‘same old – same old’ by the young people.  We decided to engage the services of Loudmouth Productions to do specific pieces of work on all three areas.  Two sessions have been delivered and were attended by about 25 young people who both enjoyed and learned a lot form the sessions.  A third session will be delivered in February.
We continue to focus less on output driven activity sessions, such as making a Christmas card and, more importantly deal with the myriad of ever-changing issues young people are experiencing.  Our ethos is recognise and reduce or resolve complex issues young people face to change behaviour and give better life chances.
</t>
  </si>
  <si>
    <t xml:space="preserve">• 18 countywide WRAP trainers attended a new focus group meeting which will meet regularly throughout the year. This is to support WRAP trained individuals across the county, keep them up to date with Prevent information and offer guidance around their delivery and any issues they may be facing as well as sharing positives about their work.
• A new training session is being delivered as a joint intervention between Prevent and the Cyber Officers called ‘Prevent Online Grooming – Keeping Your Family Safe’. Bookings are being taken across the county by parents and parent groups in community centres and schools. Two groups of foster carer parents have received this training currently. 5 venues have been booked across the county for parents to book and attend in their local area from February 2018. Schools have received promotions to book training for parents. The team are working on a similar presentation for secondary school age children to be delivered to Looked After Children. HH attended Sandwell City Council’s ‘Understanding Extremism’ course which they commission for professionals. This was to possibly look into creating something similar in Warwickshire.
• HH attended a meeting for Shire Counties to discuss our CTLP’s with the CTU &amp; Prevent Police. Discussions were held about the changes to future CTLP’s and CTU developing a closer working relationship with local authorities. 
• LW and HH visited a secondary school in Oldbury to watch ‘Tapestry’ being delivered to students. This is an interactive radicalisation play for young people delivered by actors from the Playhouse Theatre in Birmingham. Warwickshire may consider buying this in for some schools in the future?
• Preparations are taking place for Prevent and the Community Safety Team to support International Women’s Week in March 2018. HH will be delivering a session for parents on 5th March ON Prevent Online Grooming – Keeping Your Family Safe. 
• HH is working with colleagues at Warwickshire County Council to look at implementing Prevent Duty processes and procedures to WCC buildings bookings policies. The idea is to add guidance if rooms may be being used for grooming and to offer information on centre managers on how to refer those who may be doing this. Eventually this information could be included in schools policies for hiring rooms, village halls and other community buildings across the county.
• LW, Abu Malek and HH attended a meeting with a Nuneaton Community Group to discuss ways of working closely with the community around Prevent and Channel. Abu discussed involving them in the making of a short community film which could be included in the WRAP training to localise this. This film could be developed with drama students at KEGS college who are keen to be involved.
• A Prevent conference is being planned with regional colleagues which will probably be hosted by Prevent colleagues in Birmingham with invites to regional partners and community leads. Warwickshire hope to play a part in the delivery of the conference.
WRAP training has been delivered to the following teams since October:
• Warwickshire Justice Centre – Nuneaton, CRC staff
• Police Head Quarters, Leek Wooten
• CAVA Community Leaders session x 65 delegates
• Warwick District Council, frontline staff x 3 sessions
Train the Trainer has been delivered in the following venues countywide:
• Bedworth Civic Hall – September 
• Saltisford Office Park, Warwick – November
• Refresher training, Warwick – November
Parents Online Grooming Keeping Your Family Safe training delivered to the following people:
• Foster Carers, Kings House, Bedworth – September
• Foster Carers, Saltisford Park, Warwick – October
• WCC Staff and Prevent partners – November
Designated Safeguarding Leads Online WRAP3 Training has been delivered at these venues for teachers across the county so far:
• Coventry Techno Centre x 2 sessions – October 
• Rugby College x 2 sessions – November 
• Further sessions to be delivered in 2018.
Safe Education
• ZAK training for primary schools (targeted at years 5 &amp; 6) and secondary schools took place on 1st December. This was organised between Adrian Over and HH and 28 schools took part.
• ‘Prevent Online Grooming – Keeping Your Family Safe’ sessions have been promoted to schools who have groups of parents that this session would be suitable for.
• Research is taking place around Prevent resources that can be recommended to schools due to the numbers of schools who request resource support. 
The Prevent Action Plan has been refreshed and was presented to the Prevent Strategy Group (PSG) and signed off in September. At the PSG in December actions were discussed and the amber and red RAG rated actions were reviewed with partners in a bid to make progress with these. 
The Our Family Our Future (OFOF) community project is being extended to a second tranche of events across the county. This is in the early stages of discussion as to what would be suitable as a follow up.
The Prevent Strategy Group met on 20th December with a positive 15 partner agencies attending the meeting and supporting the work.
The Channel Panel continues to meet each month with regular new referrals.
</t>
  </si>
  <si>
    <t>Excellent Q3 update received - good quantitative and qualitative information provided. 6 130 referrals for the quarter received. Interesting increase in self referrals ( up by 12%) - may be linked to Hate Crime Awareness week. Problems with Athena however, have affected referral rates directly from the police, particularly in respect of data quality. VS able to amke contact with 3100. Vulnerability flags most prevalent for young people, DAV and hate crime. 1030 needs assessments underatken. Needs identified for 75% of the cohort. Burglary dwelling and violence with injury most likely crimes whereby support required. Being better informed and personal safety most likely related needs. Emotional support and information provision most key to this. Approx 80% have immediate or short term needs approx 20% need longer term support. 83% very satisfied with service delivered. Positive outcomes reported across all short outcomes measure. Positive results with My Star measures also. “It has made a huge difference, I was feeling suicidal and alone. You don't realise how much you have helped me to come through that awful experience. I am 110% happy with the service VS has provided”.</t>
  </si>
  <si>
    <t xml:space="preserve">In this quarter the feedback in relation to services provided by Victim Support  is still strong. However, there is a growing concern about the impact of Athena and the impact on data quality. This is resulting in crime reports of poor quality and data  defects being sent to Victim Support who as a consequence cannot make contact with victims. This issue is being regularly taken up with strategic police leadership. The problem is acknowledged as with other Athena issues and various solutions are under consideration whilst the scale of the issue is being scoped out. Victim Support continue to develop strong working relationships with the police victims mangament unit who have done a lot to improve overall victim satisfaction Current score 83.6% for Q3 </t>
  </si>
  <si>
    <t>4 new young people have been referred and allocated a Project Worker, the total receiving support is now 22 young people of these 19 female and 3 male, 10 currently in the care system, 7 of these are part of ongoing police operations.  2 cases have been closed this quarter.  &amp; additional young people have been supported following police 'strike/arrest days', this involved the Project Workers partnering police Officers in operations to offer support and to discuss thier abuse or expolitation with the police.
The 2 cases closed reported improvements in mental health, ability to identify abusive/exploitative behaviour, recovery and a reduction in missing episodes.
An increasing number of those being supported are disclosing to the police, the Project Workers have arranged and supported young people to the SARC.  The team were nominated for the PCC award from partner organisations.
Direct work with parents started this quarter, 13 parents have had or are receiving support.
Training has been delivered to taxi drivers, hotel staff, pub/bar staff, professionals with additional events being delivered to schools (Police Youth Academy, Nuneaton Academy, Rugby High School, King Edward 6th form, midwives, call handlers, foster carers, local elected members, student social workers and substance misuse staff.  In total 580 people.  The 'Crashing' event was attended and over 600 people engaged with. 
Case studies available on the main report.
Total spend to date: £128,806.00</t>
  </si>
  <si>
    <t>Crashing Theatre Event- Raising Awareness of CSE of Boys and Young Men.</t>
  </si>
  <si>
    <t>To fund in partnership with WCC a free event to raise awareness to those that work with children, young people and their families of CSE with a focus on boys and young men.
Followed by the launch of the WSCB CSE, Missing and Trafficking procedures.</t>
  </si>
  <si>
    <t>Protecting People from Harm</t>
  </si>
  <si>
    <t>Not applicable</t>
  </si>
  <si>
    <t>Event was held on 16th October 2017, 482 delegates attended from a number of organisations including socisla workers, police, park rangers, health professionals, youth workers and teachers.
The before survey showed that 42.3% had knowledge of CSE but lacked confidence with all in attendence indicating that their confidence around knowledge was higher after the event.
The respondents thought 'powerful performance', 'very emotive', 'showed a powerful message'.</t>
  </si>
  <si>
    <t>One off event, no further reports.</t>
  </si>
  <si>
    <t>Full Q3 report and financial commentary received from VS. See grant tab for full update.</t>
  </si>
  <si>
    <t>Following VWF meeting in December WYJS have provided proposals for compliance monitoring from their perspective. This is under consideration. Further detail has been requested from WCU for compliance proposals. Current discussions underway with police to identify compliance opportunities as part of victim focus culture initiative within force. This needs to be seen in perspective of MoJ reviewing position on code compliance and offering guidance to CJS.</t>
  </si>
  <si>
    <t>No progress - one of number of issues with Athena that needs resolving</t>
  </si>
  <si>
    <t xml:space="preserve">No invite ever received - anecdotal feedback on progress limited - very West Mercia focussed. </t>
  </si>
  <si>
    <t>Fully participated in 15th December Strategic Diversity Group meeting via tel conf. Diversity and Inclusion Strategic Intentions document and BEM/female recruitment rates were key discussion topics. Strategic intentions seem well intended - governance and measurement structures need to be implemented especially strategic and local action plans. Recruitment tracking showed that Warwickshire has distinct gaps between intended representative establishment levels and actual establishment levels. Further monitoring required. Time scale is projected towards 2025.</t>
  </si>
  <si>
    <t>This intervention programme is designed to provide therapy that educates, to encourage individuals to identify and challenge their core belief systems that underpin their abusive behaviours.Many of the referrals received are not suitable for the 10 week programme that is funded by PCC, but much more suited to the 6 week awareness programme, all inappropriate referrals take time to check, examine and manage.  Two additional volunteer counsellors are currently being trained to deliver this programme.
Referrals this quarter are 17 for Nuneaton and Bedworth and 11 for Stratford, the maximum should be 20 for this funding.  25 of these have remained on the programme, of these 5 were female, 20 male and 3 identify as LGBTQ.
Case studies are available on the main report.
Total spend to date: £28,541.92</t>
  </si>
  <si>
    <t>This quarter saw a total of 96 clients referred, this funding can allow 20 people to access support from Nuneaton, Bedworth and Atherstone.
However, 30 referrals were converted and became clients on this project with 66 being referred onto other Dacs programmes.  Of the overall 96 referred tha majority came through the MARAC meetings.
A small number of referrals were made to other services, these included MASH, Salfeline, RoSA and Refuge. So far the mid therapy reviews show positive feedback.
Total spend to date: £16,459.36
Case studies are availble on the main report.</t>
  </si>
  <si>
    <t>Warwickshire West Mercia Safer Roads Partnership Analyst gave presentation to Police and Crime Panel at Atherstone on November 30th 'When the gain outweighs the risk: A focus on KSI casualty increases in Warwickshire 2012 - 17' - presentation was well received - highlighted driver attitudes and increased propensity for risk taking - effective enforcement was one key strand to countering that behaviour. OPCC attended National Road Safety Conference on 14/11/17. OPCC hosted Community Speed Watch on 4/1/18 to troubleshoot issues between police and scheme volunteers. Meeting identified interesting issues in respect of enforcement and the use of CSW. Actions were identified and will be followed up. Meeting indirectly led to further discussion on expenditure of revenue from speed awareness courses on road safety initiatives. Warwickshire Police and Warwickshire County Council have reserves available for expenditure. This issue is being further scrutinised via the Warwickshire Road Safety Partnership that met on 22nd January 2018. OPCC will play close role in decision making and monitoring of expenditure of those funds with a view to reducing KSIs. KSI data from police and crime panel presentation - Nov 17 33 fatal, 261 serious injury. From force performance report Q3 10 fatals in that quarter. Between April and Oct 32,522 offences from fixed and mobile cameras. 80 drivers arrested as result of Xmas Drink Drug Drive Campaign. 66 drink related 14 drug related. Proportion of enforcement and road safety activity on Warwickshire still under review.</t>
  </si>
  <si>
    <t>Full Q3 report received from Prevent officer - excellent reporting and activity - see grant update tab</t>
  </si>
  <si>
    <t>Attended Safer South Warwickshire Community Safety Partnerhip Meeting on 25th January in which Strategic Assessment was considered. Contributed to high quality discussion on SSW priorities and particular need to concentrate on offender management and complexities of misuse of drugs and offending behaviour. Positive feedback from SSW Mgr on OPCC contributions and assistance to the meeting.</t>
  </si>
  <si>
    <t xml:space="preserve">Full Q3 report received which needs fuller assessment and review. Attendance at RJ Strategic Board 30/1/18 is part of this process. Highlights of this quarter RJ Service has achieved Restorative Solutions Quality Mark - this is strong indication of good work being achieved - case study:The RJ team has worked on three racially aggravated crimes and two complex cases with victims that have physical disabilities where we were able to provide a sign language interpreter and information in braille. We have also completed Restorative cases with adults with care and support needs, sharing our practice along the way. Please see example below of an RJ Case we worked on involving two adults with care and support needs, this case study is likely to be included as a good example of how RJ can be used in working with adult safeguarding. 
“This case study is indeed a really good example of Making Safeguarding Personal using a Restorative Justice approach.  As part of the work I am doing on behalf of the Local Government Association and Association of Directors of Adult Social Services I shall be collating a booklet of case studies that illustrate various aspects of MSP”. Jane Lawson – Local Government Association https://www.adass.org.uk/media/5142/making-safeguarding-personal_a-toolkit-for-responses_4th-edition-2015.pdf
</t>
  </si>
  <si>
    <t xml:space="preserve">ZG - Zeynab Gamieldien </t>
  </si>
  <si>
    <t>PEEL Efficiency report published and graded 'Good'. PCC has responded in writing to Home Secretary in relation to findings (letter on OPCC website).
Peel Legitimacy report published and graded 'Requires Improvement'. PCC has 56  days to responded to Home Sec. OPCC represented in the core groups for each action plan addressing recommendations. OPCC had formally responded to HMIC Force management Statement Consultation.</t>
  </si>
  <si>
    <t>ZG</t>
  </si>
  <si>
    <t>Extract from force performance report: The force recognises the significant impact of hate crime on victims and the need to continue to encourage those subject to such incidents to have the confidence to report and receive high levels of service. The diversity team review all reported hate crimes and incidents to help identify any trends and ensure victims receive the best level of service. Ultimately, the long term aim is to reduce the volume of offending and the number of victims subject to hate offences.
194 offences/ incidents were recorded this quarter. This is a 15% reduction compared to the previous quarter (227) and below the quarter average (214). Reduced volumes were seen across both policing areas last quarter compared to the previous quarter.
As with the previous quarter, the majority of hate crimes were of a racial natureAs the number of reported hate crimes is low, the number of victims who are surveyed each month is also low (average of only 10 per month). The data is therefore shown on the chart as a rolling 12 months to give a longer term trend and to prevent short term reactions to what can be significant month-on-month variations.
85% of hate crime victims were satisfied with their overall experience with the police last quarter3, very similar to the previous quarter (86%).
Performance decreased in South Warwickshire last quarter (88%) compared with the previous quarter (92%) but increased in North Warwickshire in the last quarter (84%) compared with the
previous quarter (81%). Performance remained stable across each measured stage of
satisfaction.
Victims of hate crime will be a key focus of the Integrated Victim Management process.
The static nature of hate crime satisfaction rates across the force is of concern and action has
been taken to understand and address this situation. Each policing area has produced a clear
PIER plan setting out how they will drive improvements. Hate crime satisfaction and these
plans will be discussed in more detail at Performance Management Group later in January
2018. County Hate Crime Group attended on 10/1/18 - County Action Plan reviewed - 13 actions 4 green, 4 amber, 4 complete, 1 under review.</t>
  </si>
  <si>
    <t>The Alliance Mental Health Strategic board is currently on hold, ACC Martin Evans wants to ascertain its purpose and how it links to other areas of business before a long term decision is made.
A meeting was held in November with OPCC West Mercia and CCG colleagues to look at the next steps post the Place of Safety report that was produced in July, HE is in the process of gathering the next steps information.
New legislation came into force for Places of Safety in december '17; HE is in discussions with police colleagues to ensure the transition is smooth and that no issues have arisen from the new restrictions on what can be used as a place of safety, how long someone can be detained for and any issues that officers face when working with colleagues from health.
HE continues to attend the local CCG Mental Health meetings which are now also attended by Insp Lesley Williams - Alliance lead.  Further meetings are being arrenged spefically to look at Police and Health collaboration work around legislative changes.</t>
  </si>
  <si>
    <t xml:space="preserve">BP attended NABSCOP on 2.11.17 and gave verbal update on OPCC work and submitted a written Q2 grant report. Actions from meeting addressed. </t>
  </si>
  <si>
    <t>Cyber T&amp;F group and Alliance cyber governance meetings held in Q3. Both constructive meetings. ACC Richard Moore now chair of Governance group. New cyber police representation at both meetings replacing DCI Sean Paley and Tim Bower. Digital PCSO appointed for the Alliance being maged by the ROCU. 
Please refer to PCC Grant Updates tab for updates of the work of WCC Trading Standards Service and WCC cyber crime advisers.</t>
  </si>
  <si>
    <t>Due to Policy Lead (CR) leaving OPCC in Q2 and replacement (ZG) not commencing in post in Q3 no update available.</t>
  </si>
  <si>
    <t>Money matters report reviewed by PCC on a monthly basis via the weekly CC /PCC meeting and at AGG. Public precept consultation launched.</t>
  </si>
  <si>
    <t>BP shared draft assurance proposals with NH for consideration.</t>
  </si>
  <si>
    <t>Nothing to report.</t>
  </si>
  <si>
    <t>Monthly and quarterly performance reports continue to be produced by the force and published on OPCC website. Report used by PCC to raise performance questions  with the CC. 
Not all required PSD data included in the report, however separate PSD performance meeting being held.</t>
  </si>
  <si>
    <t xml:space="preserve">Monthly and quarterly performance reports continue to be produced by the force and quarterly report published on OPCC website. Report used by PCC to raise performance questions  with the CC. </t>
  </si>
  <si>
    <t>Not applicable in Q2.</t>
  </si>
  <si>
    <t>Not applicable in Q3</t>
  </si>
  <si>
    <t>Information published on OPCC website.</t>
  </si>
  <si>
    <t>Expenses claimed by PCC and senior staff has not been updated on the website in Q3. Needs actioning. Staff salaries are up to date on website.</t>
  </si>
  <si>
    <t>The date of the next Audit Committee meeting is shown below is11 January 2018, 2pm, West Mercia Police, Willison Room, Hindlip. Public meeting. Papers to be found on OPCC website.</t>
  </si>
  <si>
    <t>Performance reports / data reviewed on a weekly, monthly and quarterly basis resulting in questions / observations submitted to the CC. Verbal and written responses provided from the force. OPCC attendance at performance management group. Improvements have been seen in relation to OCC performance. Officer sickness levels are of concern. Burglary and vehicle crime being closely monitored and a reduction noted in December.
Athena having a significant impact on crime markers (drug / alcohol / cyber etc.) CIMM in place which ChExec attends.</t>
  </si>
  <si>
    <t>Emerging issues / threats are discussed at weekly PCC / CC meeting. In Q3 issues raised included:
- Athena markers
- Nuneaton Bowling Alley siege
- Community speedwatch / Road safety</t>
  </si>
  <si>
    <t xml:space="preserve">Meeting held on 16.11.18. Q2 Delivery plan updates reviewed. Scrutiny of Q2 force performance report. The Working Group agreed that they would highlight the following:
• The overall picture for recorded crime was not positive;
• The need for the PCC to engage with the public about the challenges facing the service;
• The decline in outcomes and actions taken for rape offences (8th of 8 in MSG);
• There was a need to improve inter-agency communication, particularly in relation to missing persons reports and speeding offences;
• That the Panel should look at the new policing model and its implications in 2018. 
Further performance data around PSD requested by working group. It was clarified that the use of body worn video cameras by officers had not been removed from the Panel’s Work Programme. Instead, it would be programmed for a less busy meeting of the Panel where it could be fully considered. </t>
  </si>
  <si>
    <t>Meeting held on 30.11.17 at N.Warks BC offices and live streamed. Presentation given by Chief Constable on current organisational pressures. Presentation by CI Downes on Transformation programme and a presentation on Road Safety. PCC update report reviewed, including formal challenge letter to Chief Constable in relation to performance pressures. One outstanding action from previous meeting - DPCC to follow-up.
Panel delegated for performance working group to review HMICFRS PEEL reports.</t>
  </si>
  <si>
    <t xml:space="preserve">No new decisions published since May 2017. </t>
  </si>
  <si>
    <t>Due to Requires Improvement grading.</t>
  </si>
  <si>
    <t>Meeting held in Q2 and report shared with Panel. The report is  EXEMPT due to
Information relating to the financial or business affairs of any particular person (including the authority holding that information);</t>
  </si>
  <si>
    <t>PCC continues to monitor increase in recorded crime levels. HMIC unannounced CDI inspection has not taken place this quarter meaning it will be undertaken in 2018 now.
ONS data published on 25/01/2018. Knife crime and robbery  increased in the 12 months to September 2017 compared with the previous year.
About 5.3 million crimes were recorded in all in that 12-month period, up 14%.
However, the separate Crime Survey, based on people's experiences, suggests crime continues to fall.
This survey, based on interviews with 35,000 households in England and Wales, includes crimes that people do not report to police. 
The latest police figures for the 12 months to September from 44 forces show:
68,968 robbery offences, up 29%
138,045 sex offences, up 23%
37,443 knife crime offences, up 21%
1,291,405 violent crime offences, up 20%
This contrasts with the Crime Survey which found that most crimes either fell or were at a similar level.</t>
  </si>
  <si>
    <t>PEEL Efficiency report published in Q3. Warwickshire Police graded 'GOOD'. PCC has formally responded to Home Sec and HMICFRS in relation to the report.
 PEEL legitimacy report also published in Q3 and received a grading of 'Requires Improvement'. PCC yet to formally respond to Home Sec in relation to this report as have 56 days to do so. 
OPCC represented on force core groups who are reviewing all of the recommendations form the reports.</t>
  </si>
  <si>
    <t>Precept consultation launched in Q3. Due to close in Q4 then findings will be reviewed by PCC before making a deciison on precpet.</t>
  </si>
  <si>
    <t xml:space="preserve">Zeynab Gamieldien </t>
  </si>
  <si>
    <t xml:space="preserve"> Loudmouth have already contacted the schools individually and have taken the following bookings:
Higham Lane School: Working For Marcus on Child Sexual Exploitation,16/10/17
Etone College: Safe &amp; Sound on teenage partner abuse, 2/11/17
The George Eliot School: Safe &amp; Sound, 7/3/18
Discovery Academy: One 2 Many on alcohol and drug awareness, 19/1/18
Exhall Grange Special School: Working For Marcus 2/11/17
Nicholas Chamberlaine Technology College: Safe &amp; Sound, 2/2/18
Ash Green Academy: Working For Marcus, 5/2/18
Oakwood Special School: Safe &amp; Sound, 28/2/18</t>
  </si>
  <si>
    <t>HE continues to attend the CSE, Missing and Trafficking meetings and engages with the multi-agency team based at Leamington Justice Centre.  The 'Crashing' event that raises awareness of boys and young men through a theatre perfromance took place in October '17  which was partnership funded with a contribution from the PCC.  The event was evaluated - ful details are available as part of the grant returns information.
A new CSE Co-ordinator role has been advertised and a person appointed - they are due to start in April '18 and will focus on the co-ordination of all work that relates to CSE in Warwickshire.
The Needs Assessment work has started and is looking at SAV/CSE and wider generic victim services, this has been supported by HE and CL with key stakeholder information, key documents and a clear direction of travel.
Grant return recieved from Barnardos and can be found in the grant section.</t>
  </si>
  <si>
    <t>The monthly monitoring meetings to support the imbedding of a new service have now been completed, the performance will continue to be monitored at the quarterly meetings.  HE has attended discussions with refuce and Police around informaiton sharing - restrictions and where it can be improved, communication and professionalism between the agencies has seen improvement in this quarter, although more work to be done.
Discussions this quarter have included the need for increased IDVA support due to the number of referrals being sent to the service and the need to increase the number of MARAC meetings - again requiring an increase in funds to support additional admininstration support - tis is work ongoing.
Quarterly returns recieved.</t>
  </si>
  <si>
    <t>This area continues to develop within the Alliance, HE is part of the discussions and work is underway to understand further the problem profile.  Attendance at the National Anti-Trafficking and Slavery network has not been possible this quarter, although minutes of the meetings have been shared.
More work will begin next quarter with the attendance at a regional meeting and meetings with Supt Richard Long to look at how a Partnership can be developed in the Alliance.</t>
  </si>
  <si>
    <t xml:space="preserve">The Harmful Practices action plan has now been developed alongisde WCC colleagues, this focuses on Training, Campaigns and Information sharing - getting an accurate picture of the problem in Warwickshire.
</t>
  </si>
  <si>
    <t>Covered in the harmful Practices action plan as detailed above. A problem profile is being developed and will be available in the next quarter.  Discussions continue with Insp John Belcher as he is the Alliance lead to ensure that we continue to work together.
Limitations on the data to enable a clear picture for Warwickshire remains problematic - NHS data is incomplete.</t>
  </si>
  <si>
    <t>No VAWG meeting took place this quarter due to being cancelled, this has been rearranged for January '18.</t>
  </si>
  <si>
    <t xml:space="preserve">Funds this quarter spend against the following:
Loudmouth theatre workshops - sessions confirmed for QE school, Polesworth and Coleshill schools are engaged but no fixed date as yet, Kingsbury School are yet to engage.  Question asked of Robert if this is likely to be completed by the end of March '18.
Community Safety Projects - further purchase of domestic burglary packs, to target current priority areas (Fillongley, Curdworth, Atherstone and Coleshill), Van Tool initiative specific crime prevention packs to address the theft of tools from vans, and a contribution towards the overspend of NHW. These initiative would result in a total spend of this element of the funding.
Mobile CCTV upgrades - repairs have been arranged for some of the cameras, these are now deployed; Meetings have taken place with the supplier and represnetatives from SNT to look at the potential of plate capture and recognition, this could cost in the region of £8,000 with NWBC adding the additional funding element.Two new laptops have been purchased these support the current cameras and will work with the proposed additions. Available spend £6399.56.
DACs - 27 referrals recieved with the service currently working with 24 clients and has a waiting list of 32 people.   The clients have come from Atherstone (10) Polesworth (4) Coleshill (4) and Mancetter (3) with an additional 6 from other areas.  Referrals have come mainly from Childrens Services and IAPT. Reference has been made in the return that has highlighted some difficulties in meeting the costs associated with room hire for outreach community hubs.  Full spend on this project.
Report for ASBIT A team of two BIKEs were deployed for 10 sessions of ASBIT across the North Warwickshire Borough with coverage throughout the Halloween and Bonfire  period. 
Contact was made with 75 young people and members of the community. Types of Engagement -  participating in Sport activity with young people, delivering fire safety and arson awareness messages to young people. Challenging anti-social behaviour where it was encountered.  Discussion about BIKE patrols with families, promotion of home fire safety checks.
</t>
  </si>
  <si>
    <t>Further work has been completed by the Regional Policy Officers in the oversight and thscrutiny roles at a regional level. Agreement has been made to set up a financial investigation task and finish group, coordinated by the RPO. This will allow a baseline exercise into capability and capacity across the region with the potential to assess effectiveness and efficiencies. The RPO is also working through the new regional arrangements for roads policing, ensuring that the new alliance roads policing model will remain interoperable with the existing CMPG roads policing model for the benefit of regional public safety. Further work has been done around the Regional Organised Crime Unit, through an efficiency report which identified service levels across the capabilities. With additional capabilities in the region, savings have been made possible in force.
Work was undertaken by the RPO to understand the implication of the HMICFRS inspection of NPAS. A summary of the HMICFRS judgments and recommendations will be presented to PCCs and Chief Constables in Q4. The RPO continued to work with colleagues in the Alliance to understand the implications of the recommendations made in the Armed Uplift report. Work will continue in Q4 to update the report, reflecting any changes in armed policing in the Alliance and across the wider region.</t>
  </si>
  <si>
    <t xml:space="preserve">October – 41 tests were conducted, of these 28 were negative and 11 were positive and 2 were an insufficient sample. All of the drug tests results were shared with The Recovery Partnership (TRP) and those who had provided positive results were referred back in to their service. 
Of those who provided positive tests:  2 received offender manager warnings from their Probation Officers and 1 had his move on from the approved premises refused so that we could monitor his behaviour and drug use.  1 individual received a chief officers warning for breaching his licence.
November – 56 tests were conducted, of these 21 were negative and 32 were positive. 3 were submitted as an insufficient sample. All of the drug tests results were shared with The Recovery Partnership (TRP) and those who had provided positive results were referred back in to their service.
Of those who provided positive tests:  6 of the individuals were given a written offender manager warning,  5 were given a verbal warning against their licence.  1 individual was recalled to prison and 2 Chief Officer warnings were given.
December– 46 tests were conducted, of these 20 were negative and 16 were positive.  All of the drug tests were shared with The Recovery Partnership 
Of those who provided positive tests:  2 were recalled to prison, 2 were given an offender manager warning.  1 individual stated he had used in prison and as this was his first test we couldn’t dispute this.
Good news story
Mr C has been an IOM nominal for a number of years, he is 3 strike burglar and has been committing domestic burglaries since a young age.
His main trigger for offending has been his class A drug addiction.  Mr C was released from custody in May 2017, he has been working with IOM, Probation and The Recovery partnership (TRP) since his release.
He has provided negative drug tests for the past 8 months as he has been scripted by TRP and is engaging with all services well.
IOM have managed to secure accommodation for Mr C as well as assisting him to complete his CSCS card, attend interviews and find work.  This is all due to him not using class A drugs and not having that dependency.
Mr C is currently green on the IOM system which indicates he is a low risk nominal at this time. 
</t>
  </si>
  <si>
    <t xml:space="preserve">Total of 82 referrals were received:
16 x TOA
15 x PVP
2 x Police generic referrals
49 x Prison
20 actively engaging IOM’s in service
</t>
  </si>
  <si>
    <t>During Q3 there were 226 referrals made into the service (this is a 105% increase on Quarter 2 reporting) of which 199 accessed treatment of which 12 yp accessed specialist treatment. 10 yp discharged from the serbice of which 7 were discharged in a planned way and 60% were discharged drug free. 
Year to date 28% referrals for yp over 17 years old as part of transitional pathway.</t>
  </si>
  <si>
    <t>Patrols continue on both Friday and Saturday evenings 10 pm to 4am plus on NYE and Xmas ligh switch on. During Q3  they have encountered and addressed: 
15 residents exhibiting aggressive behaviour
13 residents behaving antisocially 
provided support and reassurance to 31 vulnerable people
removed 534 broken or whole glasses / bottles from the street,
provided 18 referrals to key stakeholders.</t>
  </si>
  <si>
    <t>Travel and expenses related to setting up three new Watches in Rugby Borough, with the assistance of the local police. Attendance at Warwickshire NHW meetings and booking of Benn Hall in Rugby for a meeting on 24 January 2018</t>
  </si>
  <si>
    <t xml:space="preserve">Both the Fillongley and Shustoke village meetings proved to be a great success with a better than expected turnout. Coleshill Christmas Fair was as ever very popular with over 300 people attending this year. 
In total attended 8 events this quarter and have engaged with over 580 people.
Pleased to see a more active involvement from the SNT's which has been more noticeable within the community engaged with. Property marking events and spreading the word about the need to protect vulnerable people and their property will still be at the forefront of our interests in the winter months.
</t>
  </si>
  <si>
    <t xml:space="preserve">13 events have been attended with 383 people engaged with.  This included significant events organised by the coordinator in Shustoke and the annual Rural Meeting in North Warwickshire, held this year in Fillongley.  The coordinator was also invited to 3 community groups in Dordon, Hartshill and Nether Whitacre to do a presentation on crime prevention, keeping safe and the Rural Crime Project.  At these meetings 159 people were engaged with, the majority being vulnerable and elderly residents.  
Presentations were also made to Fillongley Young Farmers and the Citizens Academy at Rugby and a stand was provided for the Rural Conference at Stoneleigh, Warwickshire Police 160th Anniversary and support provided to the North Warwickshire Neighbourhood Watch stand at Coleshill Christmas Fayre.
Meetings attended included Leicestershire Police, NFU Atherstone, Whittleford Park Committee, Fillongley Parish Council, North Warks SNT Emerging Trends, Neighbourhood Watch, SIG, The Nook Wildlife Committee and the NFU County Fly Tipping, plus ongoing update meetings with force and county.
The coordinator attended training courses on ‘Hate Awareness’ and ‘Gypsy &amp; Travellers Awareness’ and produced reports for Helen Parker for North Warwickshire and Rugby CSP on the Rural Crime Project.  She also trained 10 Special Officers on rural crime, use of rural website and the work of the project.        
The coordinator made 19 visits to victims of crime or vulnerable residents with 8 being new contacts.  Feedback provided from residents shows the visits and equipment provided improved their feeling of security, averaging from 2 to 4.5 (marked out of 5).
2 intiatives were implemented in the quarter, relating to van crime (details in case study 2) and burglaries in villages.  8 community boxes have been provided to key locations to lend to residents when their property is empty for a period of time.  Initial feedback is good.    
The Warwickshire Rural Watch website has been updated 40,332 hits since it was launched and 23,213 revisits.   1,513 people receive alerts from Rural Watch and 2,608 follow the pages on social media, with the posts being shared on to many more people.  </t>
  </si>
  <si>
    <t xml:space="preserve">An official visit and presentations were organised at the national Crimestoppers call centre in October 17, where the Warwickshire PCC and West Mercia Deputy PCC were able to reassure themselves of the extraordinary anonymous service that the charity provides. They received strategic updates about the charity plans from the CEO and Director of Operations, about the national youth programme from the ‘Fearless’ Manager and an overview of the brand refresh, call handling and statistics. 
Information coming in so far since April 2017:
Apr-Dec 2017 
Number of pieces of actionable information received about alleged criminals in Warwickshire – 917
Same time last year – 758
This represents a 21% increase in information received compared to last year, the largest increase seen in the last 5 years.
Fearless worker - To date (11 January) we have promoted Fearless to and trained 20 police officers/PCSO’s/teachers across Warwickshire. Their feedback about the youth programme has been excellent and they are liaising with schools/youth centres, on behalf of the charity, to encourage time to be made for the programme on the curriculum.  In order to enhance and support the agreed County Lines and Serious Organised Crime issues In South Leamington and Stratford on Avon, youth worker will deliver relevant youth workshops. Aim is to understand what would deter young people from getting involved and report on what they know. Create artwork and have their input.
</t>
  </si>
  <si>
    <t>During Quarter 3 there have been a 11 victims referred (4 were individuals,  8 rural businesses)  30  victim visits have taken place. As a result of the visit 17 items of equipment has been loaned, 3 pieces of equipment purchased. The referrals came via 12 SNT, 0 Harm Hub, 0  Reactive, 0 Self Referral. A total of 10 feedback forms have been recieved from previous quarter.
Equipment loaned: Call Blocker, GSM Alarm, Signage, Property Marking Kits, Dummy CCTV cameras, Drive way monitors, Solar LED security lighting, Shed Alarm.
In Quarter 3, 183  Vulnerable individuals have been engaged with. There have been 8 events. A total of 1 feedback forms have been received. Working with Chris Langham to produce a easy read for unwanted mail/calls, discussions with WCC re vulnerable packs being distributed to care givers, various vulnerable group events have taken place over the last three months, including: SNT Bagington, Earlswold SNT event, Winter Pressures Event - Jolly Teapot - Bidford, Vision Support Meeting Stratfrod, Winter Pressures Event Alcester, Scholars Court Care Home / Assisted Living Stratford, Southam Food Bank.</t>
  </si>
  <si>
    <t>Rugby ASBIT Team involved in:
• Challenging young people entering derelict buildings 
• Engaging with private tenants to remove rubbish and bring wheelie bins in prior to Bonfire Night 
• Challenging ASB behaviour on Halloween – Prior Park Road area 
• Fire Safety and Arson Awareness advice provided to young people and families in Brownsover ward
• Challenging young people throwing stones at vehicles  in Brownsover
• Checking on local rough sleepers alongside community wardens. 
• Patrol of small fire hotspots 
• Assisted crews in locating a small fire incident on Bonfire Night and searching area for young people 
Team engaged with over 120 young people and members of the community 
Key Outcome – comparing Quarter 2 2016/17 and Quarter 2 2017/18 
• October 2017 – decrease in deliberate small fire activity  by 60%
• November 2017- decrease in deliberate small fire activity by 40%</t>
  </si>
  <si>
    <t xml:space="preserve">The previous two groups have now completed in the two locations across Warwickshire. In total we had 6 completers (4 x Leamington 2 x Nuneaton/Rugby) and 4 service users were able to attend the actual graduation ceremony. The graduation ceremony was a positive event that recognised and rewarded the hard work and commitment of the service users in completing the programme of work.
Two new groups have now started in Leamington and Nuneaton. WOW project staff worked hard to drive an increase in the number of referrals being made and we received 9 for each group. Unfortunately, this has not translated in to physical service users attending the programme and we currently retain 5 service users in Leamington and 3 in Nuneaton. A number of service users did not make it to the first sessions and others have been lost due to ill health or breaching their Orders.  Further work has been undertaken to continue to increase referrals and a further 5 people have been referred and can join the programme at the mid-point. Whilst not ideal, we have considered the benefit of maximising the resource available and ensuring we reach as many service users as possible. 
There have been two changes to the current programme delivery. These being reducing the counselling sessions to one to allow for a review and MAP session to encourage and support more engagement with Recovery Partnership and other external support agencies that will assist in the longer term after the programme completes. In addition, there is now also a session delivered by Blue Sky around sexual health
</t>
  </si>
  <si>
    <t xml:space="preserve">62 sessions planned and delivered. The programme has worked with more service providers than in the previous quarters. Due to On Tracks position with  service providers we have been able to share information with other organisations as well as increasing the young people being supported through the Positive Pathways project. They worked with a number of victims of bullying and street offences during this quarter, which has aided their ability to get their lives together after their experiences. On the whole this has also been a success with many of the young people regularly attending their weekly sessions.  </t>
  </si>
  <si>
    <t xml:space="preserve">17 sessions delivered. 121 contacts wth yp. In this quarter there has been clear improvments in several young people that attend the Engage Project. Young people have showed signs of understanding their behaviour and making conscious changes to their anti-social behaviour levels in society. Their attuide and engagement as also improved, with more young people taking part in workshops and one to one discussions. 
On Track and Hill Street Centre have worked togther to deliver several awareness sessions with indiviuals known to the police with the aim to reduce further incidents across the Borough. In this quarter several young people have been involved in knowledge and awareness of different themed workshop/brief intervention sessions. This has included sessions around Child Sexual Exploitation, Drug and Alcohol and also Hate Crime. 
All of these sessions have enabled young people to access the relevant materials and information on other specialist services avalaible. Representatives from these service providers have attended some of the workshops/brief intervention sessions where apprpriate. 
</t>
  </si>
  <si>
    <t xml:space="preserve">Horse Watch Ambassadors have attended events and premises providing free tack marking and crime prevention advice.  This included providing a Horse Watch stand at the North Warwickshire Rural meeting at Fillongley in November, which was attended by the Warwickshire Police &amp; Crime Commissioner.
Membership, especially through social media continues to grow with over 3,700 followers and alerts regularly being shared to thousands of people.
</t>
  </si>
  <si>
    <t xml:space="preserve">Alliance Watch Scheme review has undertaken the follwoing:
October 2017
• A further meeting with Shipston and Stratford SNT’s in order to enhance engagement with SNT teams and Watch Scheme coordinators etc.
• Visit conducted to Stratford College to discuss the possibility of setting up of a student Watch Scheme and to also discuss the possibility of Students wanting to become volunteers and wanting to look at becoming more involved with the local police and  addressing local issues etc.
November 2017
• Attended Rugby Police Station for a 1-1 meeting with Mr Edward Palusinski (Rugby NHW Coordinator) in order to discuss how SNT teams within Rugby can assist him in the promotion and engagement with the Watch Scheme coordinators.   
• Attended Nuneaton Police Station in order to further discuss role with SNT Teams and to further promote CMS and to also ascertain what  additional assistance / help they may require in order to improve engagement with them and their Watch schemes. Provided SNT teams with an overview of the Watch Scheme Force Policy document, the new Watch Scheme Coordinator Engagement database.
</t>
  </si>
  <si>
    <t>progressing well with the project, an external evaluation is taking place and will be ready at the end of March '18. The cafe is currently only open when volunteers can staff due to ROTL still not being forthcoming from the prisons and competition in the town from rival cafes.
Hidden Sentence training took place with particpants fro Adult and Childrens social care, housing, prisons and Boough Council officers, further training is planned for February.
Highlights received as follows:
72 adults worked with
21 young adults reached
7 families worked with, the level of need has been much higher than anticipated both in emotional and practical support needed, this will be shown in detail in the main evaluation report (to be circulated late March '18).  Referrals will continue to be taken until 7th February, anticipate that the total number of referrals will be 12.
Case study available on the main report
Total spend to date: £25,238.00</t>
  </si>
  <si>
    <t xml:space="preserve">For the purpose of this update, a ‘sample’ month has been taken to analyse the activity of Devonport funded officers for Q3. Activity logs were completed during the month of October and the updatet analyses the outputs in that time period.
During October 2017 the Priority Team in Nuneaton have been involved with 9 crimes (of which 7 have been validated) and 2 operations resulting in 17 arrest smade and 43% outcome rate.
During October 2017 the Priority Team in Leamington have been involved with 10 crimes (of which 9 have been validated) and 4 operations. Of the 9 validated crimes, 7 offenders have been charged/summonsed with 4 crimes: 5 arrests mad, 44% outcome rate.
24 criminal investigations taken on by PSI’s in Harm Hub Investigation Team Bedworth during October 2017. 75% Positive outcome rate on HHIT investigations
During October 2017 the Police Staff Investigators in Rugby CID have been involved with 12 crimes/incidents (of which 9 have been validated).
During October 2017 the Police Staff Investigators in Leamington have been involved with 37 crimes/incidents (of which 24 have been validated) &amp; 1 operation.
During October 2017 the Police Staff Investigators in Nuneaton have been involved with 31 crimes/incidents (of which 14 have been validated).
During October 2017 the Devonport funded CSE team have been involved with 12 recorded crimes (of which 7 have been validated), 3 operations and 1 high risk missing person investigations.
</t>
  </si>
  <si>
    <t xml:space="preserve">There has been a reduction in drug offences for Q3 and 22 drug offences received a substantive outcome in total.  Across the year 44 offences had alcohol linked, 21 drug and 11 alcohol and drug related accounting for 22% of all offending.  In Q3 there were 9 referrals into Compass and 27 in total this is a 22% increase in referrals (YTD) compared to 2016-17 Q3, which demonstrates the co-location arrangement shave improved partnership working. There were no drug treatment and testing orders imposed. </t>
  </si>
  <si>
    <t xml:space="preserve">• There were 415 Violence with injury offences ( a total of 1,341up 14.3%) but the best quarter performance to date compared to 427 and 499
• There were 711 violence without injury offences (a total of 2,3413 up 23.2%) but again significantly the best quarter to date compared to 823 and 779
• There were 1,558 Anti-Social Behaviour incidents (a total of 5,546 up 6.3.%) but again much lower than other quarters at 2,024 and 1,943. Both districts have produced 4 page wraps with the local press promoting the `Think before you give’ campaigns to reduce begging. There will be slippage re additional street marshals, taxi marshals due to staffing problems and possibly the Advertising Campaign due to lack of officer time. 
</t>
  </si>
  <si>
    <t xml:space="preserve">The project provides an opportunity for vulnerable people in and around Stratford to attend our service. It provides an informal meeting place or safe environment for people who may have previously had issues with statutory agencies and buildings associated with authority. The service is currently being run by Stratford District Council. It is now planned to apply for charitable status to allow Stratford Link Project to be a standalone project. Ann Johnson, Rough Sleeper Engagement Officer, who currently co-ordinates the project has been tasked with this and is working with volunteers to complete this process. Trustees have been identified and the process is underway. The project is now open weekday mornings (5 days a week) and there are plans to open at the weekend if a change in planning consent is successful.
Attendees can access specialist support from, Stratford District Council’s Rough Sleeper Engagement officer, Recovery Partnership who provide recovery support and prescribing to those with substance misuse issues, Homegroup a local supported housing, (Evesham Place) P3 (who now co-ordinate Housing First) and St Basils who provide floating support and the Crisis Skylight Coventry and Warwickshire Project. We have found that meeting representatives in the informal setting of Stratford Link Project leads service users to go on and access support services in community settings. Recovery Partnership in particular has been able to discuss their service at Stratford Link Project and once the trust has developed, move appointments to their own premises.
The Rough Sleeper Engagement Officer uses Stratford Link Project as a base where rough sleepers can call in for support and it has also been useful in helping with the rollout of the Severe Weather Emergency Protocol (SWEP) when needed and opening hours were extended to facilitate this process.
We provide have 2 laptops supplied by Warwickshire County Council  through their Community Computer Programme,  the Wi-Fi provision is in place but not useable as the router was stolen by a service user, the matter has been reported to the Police and we have had several offers of support from local IT businesses. We are working hard to obtain new facilities as the access to on-line services is particularly useful now that Stratford is a full digital service area for Universal Credit.
A local podiatrist continues to visit the project every 6 weeks to offer free foot health sessions to attendees. This service remains extremely popular and there is an opportunity to engage with people before/ after treatment.  There are on average 10 people attending every podiatry session. For many of the rough sleepers the podiatry session is the first time they engage with The Link, so the service offers a valuable starting point for engagement. It is also a good way of introducing service users to the local NHS services and leads to an increase in self-worth, meaning that they are willing to seek support for other medical issues. The podiatrist has also negotiated with a local retailer who provides good quality footwear to improve foot health, which is a problem for rough sleepers.  
The encouragement to use local medical facilities is continued with the recommendation that attendees register with a local GP practise. We have developed a good relationship with several local surgeries and have maintained GP services for potentially difficult patients by arranging appointments in supervised ‘safe’ venues such as the local Police Station. This means that there is less use of illicit drugs for pain control and thus a reduction in offending required to feed addiction.
Support for the project from Tesco, via the Foodcloud Fareshare scheme. This scheme provides fresh fruit, vegetables and bakery goods which have reached their sell by date and would otherwise be thrown away. This gives service users an opportunity to eat fresh fruit and vegetables at the project and also take some away with them if the level of donations allow. Tesco have been really supportive, and the amount of food they provide means we have been able to freeze food prepared during cookery sessions and distribute them to those less able to cook.
We have also recently registered as holder of emergency supplies via the Foodbank and hold 6 emergency food packs and can also issue the foodbank vouchers.
Service users who are housed report that the provision of meals and food to take away reduces the need to shoplift during periods of sanction by DWP and those who are rough sleeping are less reliant on begging for an income.
The guitar lessons have been offered to other attendees, some of whom are paying themselves. Take up of these lessons has risen again over the last quarter and popularity is still increasing. 
The song-writing and poetry workshop consisting of an 8 session ‘taster course’ was very successful and the participants displayed their talents alongside local musicians at a concert held at the United Reform Church. We have obtained funding from Stratford Town Trust and have been able to continue with 3 further music programmes. The current programme will end on 2nd March with a further concert.
Recovery Champions from Recovery Partnership continue to attend each session.  These volunteers have recovered from their own substance misuse issues and been trained to offer peer support.  Through our strong relationship with the Recovery Partnership we have added this as a benefit to both the champions and attendees as they can engage with people who have similar experiences. 
We continue to organise and chair regular multi agency meetings for various service users highlighted as ‘of concern’ or vulnerable and offer support and feedback to these service users.
We maintain our involvement in the Housing First project now managed by P3 in conjunction Stratford District Council which aims to turn the traditional model of housing ‘on its head’ with regards to complex/ challenging/vulnerable people who would fail if given a property with limited support, the recruitment of a Stratford based Housing First Co-ordinator has greatly improved the working relationship between the initiative and The Link and service users report feeling that the work undertaken by Housing First feels more regulated and the increased availability of the workers has meant that service users describe the service as more reliable.
The Stratford Link has become essential to multi agency working in the town (as per the numerous examples above). Rough Sleepers have reported that local businesses such as Costa Coffee, Boots, Sainsbury’s and Debenhams are advising them about the existence of Stratford Link Project and all seem keen for extended opening hours. Project staff and volunteers are keen to continue developing the service. We have recently opened for two extra mornings and demand is increasing considerably. It is planned to increase opening to 7 mornings a week with the help of Oasis Church and Street Pastors if funding and volunteering levels allow.
One entrenched rough sleeper attends on a regular basis and has been housed in local B &amp; B s for the periods of cold weather. He has been referred to Housing First and an attempt is being made to get him into accommodation, progress is slow but steady.
 Another entrenched rough sleeper has started to come to The Link he is staying outside but will engage with staff if they sit outside with him. He has previously refused to engage with anyone.
The Link is a valuable vehicle to bring together those who are complex, chaotic and vulnerable, often with substance misuse, and/or mental health issues who place considerable demand on Police and Council services. Many Link users are involved in crime and disorder (as offenders and/or vulnerable victims). The Link provides the conduit for agencies and volunteers to come together in an informal setting and for service users to engage with those who can provide support and diversion to assist recovery and as a consequence reduce offending and vulnerability. 
1 – Numbers for attendees 
Month Attended Support given Housing Advice given
October 136 (attended) 128 (support given) 65 (housong advice)
November 155 144 88
 December 145 133 53
Please note that there has been an increase in the number of attendees during December due to the extra morning of opening. However this is not clearly shown in the figures due to Christmas closure meaning that the project was closed for 3 sessions.
</t>
  </si>
  <si>
    <t xml:space="preserve">• One of the BUDDI GPS tags was damaged beyond repair by a nominal. It was agreed with the OPCC that £400.00 could be utilised from the Generic Community Safety Interventions stream to purchase a new tag. This would enable the scheme to continue as outlined in the Service Level Agreement.
• Alcohol Awareness Week - £899.52 was utilised to purchase resource material to support this campaign. Including unit measure cups, alcohol wheels, design and print of book marks and other promotional material.
The campaign was well supported by agencies and the Recovery Partnership noted that they had received self-referrals from individuals calling into the office, directly after speaking to partner agencies at the event held in Nuneaton Town Centre.
• Sexual Violence Campaign – 12th – 18th February 2018
Multi-Agency meetings have taken place to design this predominantly on-line campaign.  A media package has been developed. The buy in from agencies both statutory and third sector to support this campaign has been extremely impressive.  
‘Ask for Angela’ is the element of the campaign being piloted in the pubs and clubs in Nuneaton Town Centre and is fully supported by Licencing, Police and Bars Against Night-time disorder (BAND) members.  It is anticipated that if the pilot is successful it will be rolled out to other establishments across the borough.
The cost of printing posters for the campaign will be allocated in Qtr4.
</t>
  </si>
  <si>
    <t xml:space="preserve">A dip sample of courses from September 2017 to December 2017 highlights:
94% (3% increase) thought their trainer was professional
94% (5% increase) thought their trainer was prepared 
94% (3% increase) thought their trainer was engaging
88.7% (5.2% increase) thought their learning aims and objectives were fully met
85.6% (3% increase) thought the training was a useful investment of their time
</t>
  </si>
  <si>
    <t>Q3 report scrutinised and NH discussed directly with Head of Enabling services. No significant concerns to report, however PCC has asked CC for accurate workforce numbers.</t>
  </si>
  <si>
    <t>Website development is in its final phase and will be complete in February 2018.  Due to the changeover to police force email accounts, website analytics linked to our old OPCC email addresses are currently unavailable but will be restored once the new site is launched. The OPCC sub sites for Business Watch, Rural Watch and Cyber Safe Warwickshire continue to grow and details can be found under the relevant sections of the Preventing and Reducing crime tab. The OPCC continues to be involved in the force's Digital Transformation programme, which is also examining how to onboard with a national police website solution in order to deliver transactional services to the public.  The Head of Media and Communications attended a regional workshop at Leek Wootton to understand more fully how this work will impact on the Warwickshire Police website.</t>
  </si>
  <si>
    <t>The PCC Facebook page gained 36 new likes during the quarter.  There were a total of 15 posts of bespoke content, including one video.  Across the quarter there 2100 engaged users, while videos were viewed 287 times. In total, the posts on the PCC Page were seen by 15,978 users during the quarter. On Twitter, the @Warwickshire PCC account gained 118 new followers. The Twitter profile was visited 4087 times and 23 tweets were issued.  These reached a maximum audience of 53,400 users. The account also received 137 mentions.</t>
  </si>
  <si>
    <t>Four email newsletters were issued, including a December extra edition with news of the precept consultation).  There was a small increase in the number of subscribers – up by 23 to 871 at the end of the quarter compared. Links in the newsletters were clicked 130 times and the newsletters were opened a total of 1026 times. Work on the partner update has been unable to progress due to the ongoing website work taking priority in this quarter.</t>
  </si>
  <si>
    <t>A total of 22 press releases or media statements were issued during the quarter, resulting in 62 pieces of media coverage, including 7 radio interviews.  No negative coverage was received.</t>
  </si>
  <si>
    <t xml:space="preserve">The FOI Publication Scheme was regularly maintained during the quarter and a submission was made to CoPACC as part of its transparency audit of OPCC websites.  An announcement is due in January 2018 on whether the OPCC has retained its Quality Mark.  Six FOI requests were received and responded to, either by way of a direct response or signposting to appropriate agencies holding the requested information.  </t>
  </si>
  <si>
    <t>DP - David Patterson</t>
  </si>
  <si>
    <t>NH / DP</t>
  </si>
  <si>
    <t>DP</t>
  </si>
  <si>
    <t>DP / NH</t>
  </si>
  <si>
    <t>NH / DP / MJ / ML</t>
  </si>
  <si>
    <t>PCC / NH / DP</t>
  </si>
  <si>
    <t>Dave Patterson</t>
  </si>
  <si>
    <t xml:space="preserve">Barnardos </t>
  </si>
  <si>
    <t xml:space="preserve">Warwickshire Child Sexual Exploitation (CSE) Team </t>
  </si>
  <si>
    <t>To deliver direct interventions and training across key PCC and WCC priorities including early identification/prevention, support for children and support for parents and carers.
To continue to fund the existing CSE provision in Warwickshire</t>
  </si>
  <si>
    <t>Protecting people from harm
Preventing and reducing crime
Ensuring effective and efficient policing
Putting victims and survivors first</t>
  </si>
  <si>
    <t>ROSA</t>
  </si>
  <si>
    <t xml:space="preserve">RoSA Support </t>
  </si>
  <si>
    <t>Funding towards our frontline service provision that includes, counselling, support groups, mentoring and befriending, a helpline, online and text support, ChISVA, ISVA, outreach projects, workshops and maintaining a volunteer base of 50 people.</t>
  </si>
  <si>
    <t>Protecting people from harm
Preventing and reducing crime
Putting victims and survivors first</t>
  </si>
  <si>
    <t xml:space="preserve">Safeline </t>
  </si>
  <si>
    <t xml:space="preserve">Preventing child sexual exploitation and supporting survivors of sexual abuse </t>
  </si>
  <si>
    <t>To contribute towards some of the key operational costs of specialised, professional services for survivors, their families and those at risk of sexual abuse or child sexual exploitation.</t>
  </si>
  <si>
    <t>IDVA extension- 1 year
Additional MARAC co-ordination administration - 1 year</t>
  </si>
  <si>
    <t>To increase IDVA capacity by one extra post.  To increase MARAC co-ordination administration support by 1/2 post.</t>
  </si>
  <si>
    <t>DACS</t>
  </si>
  <si>
    <t xml:space="preserve">North Warks - EFFECTIVE EARLY INTERVENTION FOR VICTIMS OF DA </t>
  </si>
  <si>
    <t>To fund a local project for high risk (DASH) Victims of Domestic Violence the aim of which is to reduce the risk of repeat victimisation by offering effective therapeutic intervention</t>
  </si>
  <si>
    <t>Putting victims and survivors first
Protecting people from harm
Preventing and reducing harm</t>
  </si>
  <si>
    <t xml:space="preserve">Nuneaton and Bedworth - EFFECTIVE EARLY INTERVENTION FOR VICTIMS OF DA </t>
  </si>
  <si>
    <t xml:space="preserve">Family Intervention Counselling Service </t>
  </si>
  <si>
    <t>Safer Families</t>
  </si>
  <si>
    <t xml:space="preserve">A therapeutic change perspective for young people who are being abusive, violent or using self-destructive behaviour, such as violence towards parents, siblings or pets, school refusal, running away and self-harming.  </t>
  </si>
  <si>
    <t xml:space="preserve">Helen Earp </t>
  </si>
  <si>
    <t>SARC Paediatric</t>
  </si>
  <si>
    <t xml:space="preserve">DKHT Completed the Home Office funded group sessions  with 6 regular attendees and 1 home visit attendee. the team work on a range of topics with the young people including the impact of crime and drugs in the community, the personal impacts of criminal convictions, awareness raising around the risks of CSE and individual developmental plans. The attendees engaged well at the sessions and will continue to have contact with the mentors through the keep in touch phase. The independent evaluation of the rugby cohort will be available in April to look at how the programme impact on the behaviour of the young people engaged. The Nuneaton and Bedworth programme which is funded by the PCC and due to commence in February has struggled for appropriate referrals and as such the decision has been made to work with an alternative education provider and a select group of young people whom all had had interactions with the Police to varying degrees.
</t>
  </si>
  <si>
    <r>
      <rPr>
        <b/>
        <sz val="10"/>
        <color theme="1"/>
        <rFont val="Arial"/>
        <family val="2"/>
      </rPr>
      <t xml:space="preserve">Enhanced delivery of medium risk DV project: 
</t>
    </r>
    <r>
      <rPr>
        <sz val="10"/>
        <color theme="1"/>
        <rFont val="Arial"/>
        <family val="2"/>
      </rPr>
      <t>The CSP can report that although the new service provider took a while to bed in to local partnerships processes, they are engaging with Rugby's medium risk victims of DA. They are providing regular data sets in regards to the activity and although initially there was a reduction in the number of Eastern European referrals they have worked with the CSP to address this issue and the referral level has risen to 14%. They continue to deliver a very high feeling of safety for the victim post engagement. The team now have a weekly phone meeting with RBC housing to ensure appropriate referrals are being made.</t>
    </r>
    <r>
      <rPr>
        <b/>
        <sz val="10"/>
        <color theme="1"/>
        <rFont val="Arial"/>
        <family val="2"/>
      </rPr>
      <t xml:space="preserve">
Domestic Burglaries:
</t>
    </r>
    <r>
      <rPr>
        <sz val="10"/>
        <color theme="1"/>
        <rFont val="Arial"/>
        <family val="2"/>
      </rPr>
      <t xml:space="preserve">The CSP continues t see a rise in cross boarder offending from all surrounding counties. Days of action have been planned to deliver targeted activity at hotspot locations. Ongoing work with Neighbourhood watch continues to help develop and enhance the schemes. The funding has been used to purchase appropriate home security products to enable effective days of actions to be carried out with the police and these are planned.
</t>
    </r>
    <r>
      <rPr>
        <b/>
        <sz val="10"/>
        <color theme="1"/>
        <rFont val="Arial"/>
        <family val="2"/>
      </rPr>
      <t xml:space="preserve">Reducing re-offending:
</t>
    </r>
    <r>
      <rPr>
        <sz val="10"/>
        <color theme="1"/>
        <rFont val="Arial"/>
        <family val="2"/>
      </rPr>
      <t>The CSP continue to support the use of Buddy tags with has resulted in two significant results including the recovery of a firearm following a shooting. The CSP are due to meet with the Governor of Honely Prison in Qu 3 to discuss ongoing links. The CSP have maintained communications with NPS to secure additional financial support for futures unlocked for both 17-18 and 18-19 to enable offenders to receive mentoring support from the organisation.</t>
    </r>
  </si>
  <si>
    <t>PCC / CC / Chief Officers / NH / DP</t>
  </si>
  <si>
    <t xml:space="preserve"> NH / DP / P&amp;C Panel</t>
  </si>
  <si>
    <t>Q4 Outcomes / Outputs</t>
  </si>
  <si>
    <t>HE and Rob Tromans visited the MASH in early January, call numbers remain consistent.  The numbers within the HAU remain high with a backlog following the Christmas period - this was raised by RT and the Chief Constable meetings and HE continues to monitor.
John Coleman confirmed that a MOU has been agreed with Police and WCC in regards to staff and buildings.
Operation Encompass is still not 'live', this is due to issues with Athena and extracting the data required in a timely manner.</t>
  </si>
  <si>
    <t>The Alliance Serious Sexual Offences meeting took place in February, discussions on peer on peer abuse and whose responsibility it is to keep children safe in the school environment; Dept of Education guidance was circluated.  Revamping the Terms of Reference for the group and the Agenda.
Local SARC board attended, provider changes from 1st April '18 and this was the focus of the meeting to ensure a smooth transition for victims, staff and police.  The court link that was hoped to be installed in the Blue Sky Centre is not now possible, following a number of issues.  This can be revisited in the future if funding allows.
Returns from grant funded services received.</t>
  </si>
  <si>
    <t>Continued attendance at the CSE, Missing and Trafficking sub committee meeting.  
Funding has become available through the Home Office, named Trusted Relationship Fund, a multi-agency group has convened to disucss ideas for a funding bid with the expression of interest being developed.
The new CSE Co-ordinator is to begin in April with the remit to co-ordinate work that is ongoing across the County.  There is a need to bring together the voluntary organisations working in warwickshire to reduce duplication and share the load of referrals.
The SAV/CSE needs assessment is in draft format, with key findings to be shared with project board and mulit-agency teams once finalised.  This will form the basis of work in 2018/19 toward sthe commissioned service.</t>
  </si>
  <si>
    <t>Quarterly meetings continue with Refuge, along with attendance at the Violence Against Womens Board.  Referrals to the support service continue to rise, the numbers of victims being disucssed at MARAC has continued to increase, with the need now to have two MARACs per month in each area.
Due to the numbers of referrals and the increase in MARACs a request was made to both the PCC and WCC for additional funding to support one extra IDVA and an additonal part time MARAC co-ordinator, this was agreed at the funding meeting in February.
Meetings have taken place with Supt.Richard Long this quarter to discuss the Alliance DA Threat Assessment and elements that relate to Warwickshire, a large number of recommendation have been made.  As a result of the threat assessment a 'end to end' review of DA is to be undertaken.  The latest HMICFRS report has also highlighted some room for improvement, these will be monitored going forward.
Work has begun with colleagues from WCC in relation to DA perpetrators, and looking towards a commissioned service.  Further work to be undertaken throughout 2018/19.</t>
  </si>
  <si>
    <t>HE attended an event that looked at 'Building Evidence for Anti-Slavery partnerhsips', these partnerships are beginning to be developed in some areas nationally.  Good links are being developed locally and regionally, there is a good opportunity to begin this work in Warwickshire.  The problem profile has been developed although limited data is available.  An initial local meeting is planned for mid April.
Modern slavery is to be a focus in 2018/19 through two events co-hosting with police around problem solving.
Links being made between trafficking and CSE, and how we ensure the wider picture is discussed in CSE meetings.
WiLMA e-learning model is nearly complete and has a section on modern slavery.</t>
  </si>
  <si>
    <t>Continues to be discussed in the VAWG meetings, although data is still patchy resulting in an unclear picture for Warwickshire.
Campaign material and webpages have been developed this quarter and this work will continue onto 2018/19.</t>
  </si>
  <si>
    <t>Harmful practices action plan agreed at the January meeting, additional training for frontline practitioners has been agreed and dates circulated.
The communications campaign material and webpages have been finalised and are due to be promoted in early April.
Problem Profile to be recieved in April, although expected to be limited.  Links through police colleagues and the national FGM working group are being developed and it is hoped this will form part of the work for Warwickshire going forward.</t>
  </si>
  <si>
    <t>The VAWG board met in late march, main items discussed included, post 18 sexual exploitation and the complications around who should pick up this work, especially for those that have recently turned 18.  How does this fit with WCC 18-25 strategy?
Youth Offending have a regional meeting to look at exploitation/trafficking and will feed any relevant information back to the group.
Transforming the Response to Domestic Abuse events have been taking place as consultation for the Domestic Abuse Bill, as a board we dicussed a number of the questions and formaulated a response for Warwickshire.
The VAWG strategy is due to be reviewed with the 2018-2021 strategy to be developed from April '18.</t>
  </si>
  <si>
    <t>No Alliance Mental Health Strategic meeting has taken place this quarter.  Following the legislative change around S136 and Place of Safety in December contact has been made with police custody to ensure all requirements are being adhered to, and if any issues had arisen - nothing of note.
New lead for the Alliance - links have been made.  
A  new partnerhsip meeting is due to be attended from April - Acute and Crisis Care, this will link better to areas of concern.
A request has been made for meetings with Alliance colleagues to develop work in 2018/19.</t>
  </si>
  <si>
    <t>HE attended the SIG in January and RAG in February, both meetings focused on the Strategic Assessments and the priorities identified for 2018/19.
Current trends continue as in previous quarters with domestic burglary and vehicle crime causing concern.  Updates around interventions were discussed, and future plans for identified locations.  OPCC funding disucussed and underspend identified.</t>
  </si>
  <si>
    <t>HE has not attended any Health and Wellbeing meetings this quarter, DPCC Tromans led on this area.
HE did meet with colleagues in Coventry Public Health to discuss MAEM - very detailed work to address the small number of individuals that cost in terms of resource to many different agencies.  Some principles could be adopted in the problem solving work that is to be undertaken in 2018/19.</t>
  </si>
  <si>
    <t>HE attended the CSE sub committee, discussions focused on the CSE Assessment tool and the training of frontline practitioners.  Also discussed was the link between CSE and County Lines linking into trafficking and modern slavery.
Ongoing collaboration between police and Barnardos to support victims and also to support the police in undertaken very complex investigations.</t>
  </si>
  <si>
    <t xml:space="preserve">In this quarter, 2 prevention projects have taken place - a music project and intensive 1:1 support.  In total 66 young people were supported this included 18 through prevention projects and 48 through 1:1 support.
217 contacts to young persons website, 121 parents in various schools reeived information around internet safety and how to keep children safe.
During this quarter a study was conducted to assess the vulnerability of young people and to understand if the interventions that schools are adopting are helping to protect. 12 young people took part. Key conclusions included that access to the internet and social media is from a young age and that there is a need to educate from an early age
Through ongoing work Safeline referred 4 young people to MASH.
Full spend recorded.
Case studies available in full report.
</t>
  </si>
  <si>
    <t>31 new clients accessed the service, with continued support for 100, 5 people left the service.  The main presenting details were 41% sexual assault, 33% rape, 13% CSA, 9% grooming, 4% assault by penetration. The main perpetrators were close acquaintances, with 19-25 year olds being the largest age bracket.  94% were female with 94% being white British.  The majority of those contacting the service did so by self referral, with 33% from the north of the county. An increasing number of victims are being referred by the police.  Safeline continues to work hard to increase awareness of their services.  100% of new clients, reported to the police with no retractions once reported, 6 cases went to trial (a total of 91 people have been supported in 2017/18).
Work is ongoing to increase the police knowledge as to what an ISVA is and the work they undertake.  Working with Restorative Warwickshire to begin to introduce survivors to the Restorative Justice process.  
Due to the high numbers accessing ISVA support, there is a need for increased capacity.
Case studies are available on the main report.
Total spend: £15,000 full allocation used.
100% of clients stated they had been treated professionaly and sensitively with positive feedback.</t>
  </si>
  <si>
    <t>Demand remains high with 1,845 people supported from across Warwickshire this quarter, this includes survivors, their families and carers and professionals.  A total of 201 new clients received face to face support, 12 new clients accessed online counselling, and 561 contacts through phone, email, instant messenger and email.97% of the contact was for emotional support and 35 for advice. Training was provided to 297 people including 121 parents in various schools, 63 foster carers, 59 professionals and 54 students who wanted awareness raising.
Due to the demand for services there was a waiting time of on average 60 days to access counselling, however, these people can access online support and helpline support whilst waiting for face to face contact. Additonal premises have been opend in Warwick and Stratford which is hoped will enabkle additonal support options to survivors including art therapy.  Additional staff have been recruited to help with demand, this includes paid staff and volunteers.  6 ambassadors have now been recruited and trained to help build awareness and raise additional funds.
Safeline has been selected as one of the first 10 nationally to have external assessment undertaken by LimeCulture, this assessment will focus on compliance with the national quality standards. Client service experience questionnaires rated the service as good or excellent.
Case studies available on main report.
Total spend: £60,138 full spend.</t>
  </si>
  <si>
    <t>58 children and young people under the age of 18 years supported, not all will progress to trial but support re CJS is given as appropriate.  No waiting list for this service.  The ChISVA continued to support children and young people with visits to court and special measures for court apprearances. Independant meetings take place with the children and young people with agreement from the appropriate adult, this enables them to speak freely and ask questions. 
Various work continues with a number of organisations and professionals this includes schools and chosen activity groups.  Building trusted relationships takes a lot of time but helps so that when CPS decides to charge a perpetrator the ChISVA can support the whole family.
Of the 58 children and young people supported, 39 were referred for addtional services, this included witness services, MASH and other counselling. 
Case studies available on main report
Total spend recorded.</t>
  </si>
  <si>
    <t xml:space="preserve">8 additional volunteer have completed training and will begin working in Nuneaton, Rugby and Stratford.  Yearly safeguarding refresher training has been undertaken for some volunteers with the remaining completed in quarter 1 of the next financial year.  Continued professional development meetings have taken place for all volunteers, alongside clinical supervision for all staff.  A new rota system has been put in place to ensure a safeguarding lead is available on all days when open late and for out of hours appointments.
To support people that are currently on a waiting list for counselling, a short course has been developed, this is ready to be used.  A new safeguarding form has been introduced so it easy to keep track of referrals to other agencies.
3 support groups are running, 2 in Rugby (1 for men and 1 for wormn) and 1 womens group in Nuneaton, the aim is for people to gain suport and learn from each other.  No take-up for drop in sessions this quarter, but they continue to be promoted with other organisations.  These can't be promoted to the wider public due to safety concerns for staff and other survivors.
In total 275 adaults accessing support, 21 attending group support of these 226 female and 49 male, 21 identified as LGBTQ.  37 people reported a crime and then transfered to the ISVA service from counselling, 21 people referred to other services.  50 volunteers providing support.
Total spend recorded.
</t>
  </si>
  <si>
    <t>Most of the young people we have worked with self-harm, experience high anxiety and have some flashbacks, the young persons counsellor has worked with them to develop coping strategies and techniques.  The counsellor has worked with each young person and developed cards with breathing techniques on them and others with positive statements.  They laso have calming stones with words to inspires written on them as one of the coping strategies.  There has been an increase in the number of parents asking for advice and information on how to best support their child, this focused on helping parents to talk to their children whilst keeping boundaries to control negative behaviours.  Work continues with a group of young people that it is believed could become repeat victims.  Continued to deliver the Protective Behaviours awareness information, this can be slow work as for some online or face to face grooming results in in-grained behaviour.
A small group of 5 undertook the VISIABLE programme with all of them completing the course, no new SPACE programme was delivered this quarter due to the high amount of referrals for counselling.  46 young people are accessing counselling, 260 young people have been engaged with through schools.  20 parents have received support.  100% of young people who received support feel that the programme has enabled positive change.
Case study available on main report.
Full spend recorded.</t>
  </si>
  <si>
    <t>Therapeutic counselling intervention programme has been delivered in 10 week blocks, working flexibly to focus modules on the individuals past and current behaviour patterns to promote positive change. The therapy has encouraged perpetrators to think about the long term effects on their children, whilst undertaking different techniques such as role play and CBT to demonstrate behaviours whilst teaching skills for 'self-evaluation' to better recognise personal triggers.
Number of referrals - 17 for N&amp;B, 8 Stratford, of these 16 were referred onto the programme in N&amp;B and 6 in Stratford, all were male.
Case studies shows a young male following the first 10 week block requesting further support to understand how his early exposure to DV as a child has contributed to his behaviour towards his partner now, work is ongoing.
Full spend recorded</t>
  </si>
  <si>
    <t xml:space="preserve">172 referrals have been received this quarter from across the County.  Of these 79 were for the funded areas.  27 continued to the full programme of specialist domestic violence counselling to high risk victims of DV through this project to increase their understanding &amp; awareness of DV &amp; increased their understanding of the long-term impact and implications of living with DV upon their self and children in the home; from a psycho-educative perspective. (therapy that educates) to identify patterns of relating in past and recent intimate relationships with the aim of increasing ability to self-evaluate personal risk.  This is to reduce repeat victimisation. 61 people were referred to other programmes availabe through DACs. 4 onward referrals were made, this included to RoSA, Safeline and Childrens Services.  
Mid therapy reviews show positive feedback.
Case study shows how through support a referred victim can go from not seeing herself as a victim to taking control of hers and her childrens well-being.
Full spend recorded
</t>
  </si>
  <si>
    <t xml:space="preserve">14 new people have been referred, with a total of 31 now receiveing direct support. 13 of these young people are victims/witnesses within ongoing police operations/investigations and 1 has been supported through and ABE interview as a victim of a CSE investigation. 4 cases were closed with all young people reporting improvements in mental health and well-being, ability to identify abusive/exploitative behaviour, recovery from sexual abuse/exploitation, ability to recognise exploitation and grooming and episodes of missing.
Training and outreach worker has delivered 6 training sessions with a further 5 sessions as part of the youth conference.  A total of 95 people attended the workshops.
The number of young people reporting to the police with barnardos support continues to increase.
Project workers have supported young people from disclosure through to court and now into training and employment, whilst another has left her abuser and is living independently. Other professionals continue to note the work undertaken positively through persistence and contnued support.
Since parenting work commenced 20 parents have been offered support with 11 receiving direct work.  6 of these have completed the course and report increased understanding in CSE, grooming and can describe safety strategies.
The training strategy has moved to focus primarily on community, proefessionals businesses, with taxi drivers, hotels, schools, hospital staff and elected members receiving input, totalling 406.
Facebook campaings reached 77,567.
Case studies included in main report.
Full spend recorded.
</t>
  </si>
  <si>
    <t>Regional and local level discusisons have been ongoing this quarter, Staffordshire have now joined so a lot of discusison has revolved around a suitable service model to ensure no paediatric acute case has to travel a considerable distance to get a service, along with having local availaibility for non-acute cases.  This is work in progress and is being scrutinised closely by all agencies involved, led by NHS England.  Due to Staffordshire being on board new agreements have been signed.</t>
  </si>
  <si>
    <t>New model has been implemented part way through this quarter to now include Staffordshire. This is now the hub and spoke model with Walsall being the hub for all acute cases and the spokes being the localised provision for historical cases.  A total of 20 cases have been seen this quarter at the Blue Sky Centre.
HE continues to attend both local and regional meetings.</t>
  </si>
  <si>
    <t>Emergency Care Supplies for victims of Domestic Abuse / Violence</t>
  </si>
  <si>
    <t>To provide emergency supplies to people moved from their homes and who need items such as food, toiletries and clothes.</t>
  </si>
  <si>
    <t>Stock has been purchased that includes, clothing, toiletries and personal items.  Gift cards with set amounts have been purchased that can be used for other items which could include toys for children, childrens clothing and fresh food.</t>
  </si>
  <si>
    <t>Warwickshire County Council - Public Health</t>
  </si>
  <si>
    <t>Youth Conference</t>
  </si>
  <si>
    <t>To undertake a conference specifically for young people that will focus on the social media - the positives and negatives specifically for young people.</t>
  </si>
  <si>
    <t xml:space="preserve">The conference raised awareness of the benefits and disadvantages of social media and dispelled some of the myths about it for pupils and professionals. Raising awareness and discussing the effects good and bad (on mental and physical health, cybercrime etc) ensured that young people are now aware of what not to do and how to maintain a healthy balance of social media use. The event addressed the issue of what constitutes a crime and what support is available for young people who are affected by social media negatively.
A total of 98 young people attended along with 40 professionals.
The response on the end of conference questionnaire showed that:
80% young people thought the day was interesting and valuable and that they had gained knowledge about social media that they had not had before.
</t>
  </si>
  <si>
    <t>Barnardos</t>
  </si>
  <si>
    <t>Total referrals received 584 (IDVA 482, IRIS 50, Outreach 52), of these 19.7% of IDVA referrals accepted the offer of support, 100% of IRIS referrals and 96.2% of Outreach referrals, this is a reduction from the previous quarter and will be referenced in the contract review meeting.  In total 156 women and 262 children and 4 men recieve long term support.
The majority of referrals were from police, with self referrals steadily increasing.  Of the referrals 545 were women,  37 men and 2 who did not disclose. The area with the most referrals was N&amp;B then Rugby, Warwick, Stratford and NW.
A total of 150 women left the service this quarter with 79.7%, the largest number left the IDVA service (with 87.1% having a reduction in risk score).
A total of 45 referrals were received for the Refuge service, this included 26 women and 38 children. Self referral was the highest of the referral routes,.  22 women left the service with 83.3%  with a reduction in risk score.</t>
  </si>
  <si>
    <t>In quarter 4, a total of 808 checks were requested, and 811 checks were completed .  This is an increase in demand from quarter 3, mainly due to additional requests for routine checks from the CRC.   The number of requests this quarter has varied from 37 to 110 requests in a week, so workload is still extremely variable, and these fluctuations have led to quite significant backlogs of work at some points.  In quarter 4, the average number of cases received/checked in a week was 62, an average of 6 per week more than the previous quarter.  Targets for completing checks prior to court date for DA offences, PSR interview date, or within 3 days of sentence if sentenced without report, are all being met.  Any backlogs for non-urgent reviews are completed as soon as time allows.  Regular ad hoc training takes place with new colleagues to ensure that all Offender Managers and Case administrators are aware of the service and how to access it in order to support their day to day work.  Following the introduction of the new police ATHENA system in October 2017,  every offender now as to be searched on both this and the original  GENIE system.  This has reduced the speed of checking , both initially (whilst familiarisation was achieved), and also in the longer term as every offender has to be found, checked and relevant data extracted from two separate systems.  However, to date, the organisation has not had to compromise on the level or type of information provided,  in order to achieve timescales required by the courts which is always treated as the highest priority work.</t>
  </si>
  <si>
    <t>The analysts completed the remaining Strategic Assessment Reports which have now all been to the respective boards and the priorities signed off. This was the second year using the redesigned report structure and the reports were well received. A lessons learned and planning day for the next round of Strategic Assessments will be held in Q1 2018/19.  A successful appointment was made to the vacant Analyst post, working 25 hours per week until September when the post will become full time.  The Analysts have completed a number of reports, including, the Nuneaton Mobile CCTV report, ASB analysis in Rugby Borough, reports for the North Warwickshire SIG and target hardening analysis.  The reports are presented by the Analysts to the various CSP meetings, where they can discuss the detail and explore the findings in more detail with the Analysts present to help gain a better understanding and insight into the issues locally.  Athena continues to pose many problems, particularly in relation to performance reporting and analysis of crime reliant on keyword markers.  In terms of resolution of these issues, the Police analysts have advised a work around to get the victim and offender data.  The Police Performance Team are working on resolving the issues with keyword markers.</t>
  </si>
  <si>
    <t xml:space="preserve">The ECINS Project Board met on the 29th March 2018.  Issues discussed included; finances from 2019, when the cost to participtating organisations will rise due to the withdrawal of a organisation; GDPR; an audit process; and the decision to end the ECINS user group and for uisers to make direct contact with the Co-ordinator as and when issues occur.  In addition, in the last quarter, consideration has been given to using ECINS to record multi-agency activity on homelessness.  A key objective of developing the use of ECINS is to support partners to deliver an improved and timelier response to ASB and achieve improved outcomes for victims.  ECINS has assisted agencies in the county to work together and communicate more efficiently and effectively and to adopt a more co-ordinated approach.  There are currently 395 active users from the Police, Fire and Rescue, Housing and Environmental Services, Community Safety teams in county, borough and district councils and Parenting Project. </t>
  </si>
  <si>
    <t>Rethink disseminate goody bags and talk to their service users individually in their Crisis Outreach Service during individual support. They offer individual support and information to service users on keeping safe and how to maintain their personal safety as part of their wider support from the organisation. This is an ongoing part of the service provided under the Personal Safety Service.  Rethink delivered 2 further sessions for the Probation Service PCC funded Wider Opportunities for Women Group in self-management and keeping safe, and disseminated bags at the event on 7th and 8th March, also attending the Graduation event on 21st March.  Rethink had a stall at the Brunswick Healthy Living Centre on 25th January giving advice and support on keeping safe and giving out the PCC funded personal safety packs and offering advice to clients who dropped in to the Centre.  They promoted personal safety during the weekly drop ins and distributed the remaining bags along with advice to service users.</t>
  </si>
  <si>
    <t xml:space="preserve">Updates this quarter include:
Loudmouth Theatre - only delivered in a small number of schools, return of some funds allocated against this.
Mobile CCTV, firm quotation and allocation of funds to support the upgraded system which includes 2 new laptops and a camera that has number plate recognition software build in.
DACs - During quarter 4 36 referrals have been received. The service is currently working with 20 clients The clients have come from Atherstone 11,Hartshill 3, Polesworth 2, Coleshill 6, Arley 2, Dordon 1, Water Orton 1, Mancetter 2, Baddesley 1, Kingsbury 1, Ansley 3 and 3 Galley Common ( outside of NWBC). Referrals have mainly been made via IAPT 10, self referrals 7, Children’ Services 7 and others .  Full spend on this project
Community safety project funds, used to support initiatives that were identified via partnership meetings, full spend.
ASBIT - A team of two BIKEs were deployed for  14 sessions of ASBIT across the North Warwickshire Borough with coverage throughout the Halloween and Bonfire  period. 
Contact was made with 95 young people and members of the community Types of Engagement -  participating in Sport activity with young people, delivering fire safety and arson awareness messages to young people. Challenging anti-social behaviour where it was encountered.  
Discussion about BIKE patrols with families, promotion of home fire safety checks.
Checking on young people subject to warning letters or ABC’s following issues on Westwood Park in previous quarter. 
Full spend on this project
</t>
  </si>
  <si>
    <t>The project has been delayed as the decision was made by WREP to wait for the countywide hate crime website to be launched.  This was due to the workload associated with the development of the website in partnership with other agencies, and to allow the website to be included in the training as a site that those attending can use.  The OPCC provided details of some of the groups that the sessions could be delivered to.  The sessions are scheduled to start in November and ongoing oversight will take place from the OPCC to ensure the project progresses and will be completed by 31  March 2018.</t>
  </si>
  <si>
    <t>9 workshops were delivered in quarter 4 to various youth groups across the county.  A detailed report of the outcomes will be available at the end of April that will be shared with the PCC and the police to inform their interactions with young people.  A tenth workshop was planned but postponed by the youth group.  The session will be funded by EQuIP in June 2018 to ensure the training is still received.  the sessions are reported to have been well received with lots of interest from the participants, leading to the sessions lasting for longer than planned, which was welcomed by EQuIP.</t>
  </si>
  <si>
    <t>Veteran's Contact Point</t>
  </si>
  <si>
    <t>Veterans &amp; AFC Employability/IT Project</t>
  </si>
  <si>
    <t>To provide computers and equipment to be used for the veternan's contact point, enabling veterans (including those in the CJS) to apply for jobs, complete CVs, etc.</t>
  </si>
  <si>
    <t>Protecting people from harm</t>
  </si>
  <si>
    <t>The ICT equipment has been purchased and set up ready for use.  the Veteran's Contact point will start to deliver IT/employability training following a phase of advertising and recruitment.  In the meantime, they are encouraging veterans who go in, to use the equipment.  Records of use are being kept.  They are working with their partners to develop a programme for employability that they hope to launch soon.</t>
  </si>
  <si>
    <t>4 initial equality impact assessments were completed in quarter 3.  These were for, the Safeguarding Policy; the Service Specification for Sexual Abuse and Violence; the Service Specification for Victims' Needs Assessments; and the PCC Vulnerability Statement of Intent 2016-2021.  Full assessments were not required.</t>
  </si>
  <si>
    <t>No equality impact assessments were required in quarter 4.</t>
  </si>
  <si>
    <t>The Board met in March, which was attended by the PCC, DPCC, ZG and DP from the OPCC.  A presentation was provided on road safety.  In addition, the Chief Constable provided details of the new policing model that will commence in April.  There will be changes to shift patterns for frontline staff, with a focus on resourcing the busiest times for calls from the public.  The increase in Council tax will enable 50 police officer posts to be retained and a new team to carry out activity for missing persons will be created.  Crime recording issues are settling down and the increase in crime has slowed. Real increases in burglary remain, with offenders committing car key burglaries overnight. Operations to tackle burglary and vehicle crime have been running since September, and February saw the lowest burglary figures in the last twelve months.  The PCC provided updates on the community speedwatch event that he arranged, the PCC grant awards and the award for transparency received from COPAC.  The Warwickshire Community Safety Agreement 2017-21 was agreed to continue, with a review in 12 months</t>
  </si>
  <si>
    <t xml:space="preserve">"The OPCC continues to work with partners to address Serious and organised crime (SOC) and address the  recommendations made by the HMIC report.
The next SOCJAG meeting is scheduled to take place in Jan 2018 and it is expected to discuss a number of new and emerging groups which partnership intelligence is required for.
• Local profiles need to be mapped better- there are ongoing conversations with partner agencies in relation to obtaining relevant local data sets that will better inform the profiles in the future and allow partners to target preventative activities The southern profile is due to be released in January and will help inform future partnership working there is a need to input local partners knowledge.
• Increased working with partners to better understand the risks posed by the OCG’s-The legacy and impact of the police and the PCC held a vulnerability and risk of SOC event in September, attended by over 114 practitioners from a wide range of partner agencies, continues to work with partners to identify how they are implementing and sharing the learning they took from the day. SOCJAG representatives presented an overview of their work to date at the Safer Warwickshire Partnership meeting in December. Work is ongoing in relation to developing a free online training package that is available to all partners including the community to raise awareness of vulnerability and risks of SOC and how to report concerns.
• SNT to be more effective in identifying people at risk of being drawn into SOC. Approximately 50% of the attendees at the vulnerability and risk of SOC event were local SNT. They are being invited to attend the local tactical meetings and are being encouraged through emerging trend meetings to identify new groups that could be addressed by the partnership group
• Increased engagement with young people to prevent them becoming involved in OCG’s. Home Office funded mentoring programme delivered by  Dame Kelly Holmes trust, continues to work with the identified young people to address their individual risk s which could result in them engaging in serious and organised crime. Work is ongoing by  Loughborough university to collect data to provide an independent evaluation of the programme.
"
</t>
  </si>
  <si>
    <t>The OPCC continues to work with partners to address Serious and organised crime (SOC) and address the  recommendations made by the HMIC report.
The last SOCJAG meeting took  place in Jan 2018 and discussed 2 existing groups and 3 new and emerging groups which partners were asked to provide intelligence on. The group was also briefed by the new GAIN co-ordinator in relation to the role and a new tasking team that can assist in addressing SOC. A request has been received from the Environment agency to attend the next meeting in April to develop links and share appropriate intelligence to prevent SOC, the approach has been welcomed by partners.
• Local profiles need to be mapped better-  The southern profile launched n January but it lacked the data sets the group were hoping would be provided. work to address this continues. The profile has been used to hold a southern  sub meeting to look at partnership activity to address the main themes raised by the profile a report on progress will be provided at the next SOCJAG meeting. an
• Increased working with partners to better understand the risks posed by the OCG’s-Work s ongoing in relation to all identified OCG's and partners share intelligence as appropriate.
• SNT to be more effective in identifying people at risk of being drawn into SOC. Local SNT have been critical in developing actions to address the local  action plans to address SOC activity. They continue to attend and engage at the local tactical meetings and are presenting new groups through the emerging trend meetings which could be escalated to the SOCJAG.
• Increased engagement with young people to prevent them becoming involved in OCG’s. Home Office funded mentoring programme delivered by  Dame Kelly Holmes trust, has been delivering its keep in touch phase and the group await the independent evaluation of the programme. by  Loughborough university prior to developing new activity.</t>
  </si>
  <si>
    <t xml:space="preserve">The Community safety officers group is due to discuss the new Asylum seekers resettlement policies at the January 2018 meeting. Unfortunately the update at TAPSPG did not occur due to  the presenter being unable to attend.
</t>
  </si>
  <si>
    <t>This piece of work will be explored in the coming year.</t>
  </si>
  <si>
    <t>The PCC attended several events with the Cadets please see update  on "Ensuring Efficient and Effective Policing" and "Preventing and reducing crime" tab.</t>
  </si>
  <si>
    <t>The PCC and DPCC have an annual plan of engagement activity across all Police stations and bases in Warwickshire. During Qu 3 they have visited Bedworth patrol base , Grays Mallory and Rugby Police station. They spoke to officers about the implementation of body warn video, Athena, and the new mobile technology, developed an understanding of the issues being faced by each team and as appropriate addressed these with the Chief Constable.</t>
  </si>
  <si>
    <t>During quarter 4 due to operational staff issues and sickness the PCC and DPCC were unable to carry out their planned engagements. These are being rescheduled during  2018-19.</t>
  </si>
  <si>
    <t>The PCC attended several events with the Cadets please see update  on "Ensuring Efficient and Effective Policing" and "Preventing and reducing crime" tab.
The PCC has also attended the youth elections engaging with the successful representatives for Warwickshire, The youth parliament debating completion discussing mental health issues,</t>
  </si>
  <si>
    <t xml:space="preserve">The PCC and DPCC have attended a range of meetings as invited including:
Parish Councils,
Community Forums,
youth academies
Citizens academies
local prison visits,
Rural crime prevention meeting in Fillongley
CSE awareness training event
Air cadets
Town guides
a range of grant funded projects including:  Street pastors, Refugee, ROSA, Safeline, Victim Support, WOW reducing reoffending programme.
 They have presented to the group about the role of the PCC, the current pressures and community projects he has been able to fund.
</t>
  </si>
  <si>
    <t>The PCC and his deputy attended and presented at the Safer Warwickshire Partnership Board and the DPCC has attended the Health and Well being board. The PCC provided partnership briefings for key stakeholders in relation awarded grants for 2018-19.</t>
  </si>
  <si>
    <t>The PCC hosted the Vulnerability event in September. Work is ongoing to develop a legacy and continued learning from the event. The PCC is exploring options in relation to the event he wishes to host in 2018-19.</t>
  </si>
  <si>
    <t>The PCC hosted a community speed watch engagement event to develop better awareness of the issues and concerns from the volunteers perspective. The OPCC is developing the agenda for two events in 2018-19 for joint PCC and Police led Problem solving events for both Police and partners. The events will aim to embed the nationally recognised  best practice of SARA problem solving in all aspects of policing and partnership work.</t>
  </si>
  <si>
    <t>The PCC has been meeting with local district Chief executives, Community safety partnership managers and portfolio holders to discuss the precept and local issues.
The PCC and DPCC have attended Community Safety Partnership meetings in Rugby and North Warwickshire. They also attended and presented at the Safer Warwickshire Partnership Board and the DPCC has attended the Health and Well being board.
The PCC and DPCC attended the annual TAPSPG conference.
The PCC and DPCC provided partnership briefings for key stakeholders in relation the  upcoming grants for 2018-19.</t>
  </si>
  <si>
    <t>The PCC and DPCC have attended a range of meetings as invited including:
Community Forums,
Parish councils, 
Reaching out to communities 
Community speed watch, 
Neighbourhood watch and 
Rotary clubs and
a range of grant funded projects including: Stratford Link, Safeline, 
They have presented to the group about the role of the PCC, the current pressures and community projects he has been able to fund..</t>
  </si>
  <si>
    <t xml:space="preserve">At the end of Quarter 4 Warwickshire police were reporting a special constabulary strength of 186 active officers. During the last quarter The Special constabulary has recorded 13,008 active hours. This figure contributes to the annual hours carried out by the voluntary Warwickshire Special Constabulary of 52,879 active hours.
The Alliance Volunteer manager has been invited to sit on the National employer supported programme board hosted by Greater Manchester Police. The group will look at best practice and procedures to utilise employer supported programmes to benefit Warwickshire Police Force and also increase retention of our Special Constables. During the last quarter the Special constabulary officer has been identifying those volunteers who for a range of reasons are no longer committing to the minimum number of hours required to be an active Special Constable. The result has been a number of uniforms and warrant cards have been returned. Tool kits for SC managers have been developed to help support them in their leadership roles and the Chief Constable held a leadership briefing for the Special Constabulary which was well received and enabled Chief Officers to communicate the different changes in Policing in order to keep the Special Constabulary up to date.
</t>
  </si>
  <si>
    <t xml:space="preserve">The Alliance Stop and Search Board took place in March.  The meeting considered, body worn video and how footage of stop and searches might be scrutinised through the IAGs; the outcomes of a dip sample of drug search forms to understand the reasonable grounds used; the Best Use of Stop and Search 2 scheme soon to be launched; training for Specials on stop and search; a presentation on use of force and the decision to incorprate scrutiny in to this Board; and an update on statistics.  Between April 2017 - February 2018, there have been 1,708 stop and searches in Warwickshire.  32.1% of these searches led to positive outcomes; a reduction of 1% compared to the same period last year.  There has been a decline in the number of searches over the 11 month period.  This is viewed as a positive, whereby officers are using the training given to only undertake a search where there are reasonable grounds to do so.   54% of searches in the county related to drugs.  No complaints about stop and search in the Alliance have been recorded since the last quarter.  </t>
  </si>
  <si>
    <t>A meeting took place in March with PSD and the OPCC lead.  The meeting considered performance, staffing, general issues and an update on the actions taken in response to the HMIC Police Integrity and Corruption Inspection of 2014.  The meeting considered the drop in performance which is in part atributed to a key member of staff being off sick for 10 months.  A Complaints Manager is still visiting local policing teams to follow up on outstanding complaints and to provide training on how to deal with complaints.  Body worn video use has not shown a decrease in complaints at this early stage but can make allegations quicker to resolve through the evidence available.  The number of allegations per complaint case is high.  There had been some issues with staffing that led to complaints being finalised but not recorded as such on the database, making timescales appear worse than they actually were.  In quarter 4, 97% of complaints were recorded within the 10 day national target.  Having been aware of a fall in performance towards the end of 2017, the command team have actively addressed the issue. A number of challenges are being worked through including additional training and staff realignment. Performance has shown some improvement but there is more progress to be made.  In quarter 4, 68% of cases were finalised within the national target of 120 days, a decrease compared to the previous quarter (81%).</t>
  </si>
  <si>
    <t>Business crime data is not available for quarter 4 due to issues with the Athena system.  The Business Crime Advisor post has been vacant but plans are in place to recruit to the post in May.  It is hoped that business crime performance data will be available for the next quarter but this is being monitored by the OPCC.</t>
  </si>
  <si>
    <t>The OPCC website was relaunched in February 2018, completing the work on this stage of the Consultation and Engagement Strategy.  Google Analytics data on website visits is incomplete due to the switchover from Warwickshire County Council IT systems but will be available for Q1 of 2018/19.  The OPCC sub sites for Business Watch, Rural Watch and Cyber Safe Warwickshire continue to grow and details can be found under the relevant sections of the Preventing and Reducing crime tab. The OPCC continues to be involved in the force's Digital Transformation programme and the force is to become an early adopter of the new Single Online Police home solution during 2018/19.  The OPCC will continue to monitor progress during the on boarding process.</t>
  </si>
  <si>
    <t>The PCC Facebook page gained 43 new likes during the quarter.  There were a total of four posts of bespoke content.  Across the quarter there 2were 1,061 engaged users.  In total, the posts on the PCC Page were seen by 1,598 users during the quarter. On Twitter, the @Warwickshire PCC account gained 80 new followers. The Twitter profile was visited 3090 times and 39 tweets were issued.  These reached a maximum audience of 48015 users. The account also received 190 mentions.</t>
  </si>
  <si>
    <t>Three email newsletters were issued.  There was a small decrease in the number of subscribers – down 18 to 853 compared to the previous quarter. Links in the newsletters were clicked 169 times and the newsletters were opened a total of 2754 times. Work on the partner update has been unable to progress due to the ongoing website work taking priority in this quarter.</t>
  </si>
  <si>
    <t>A total of 12 press releases or media statements were issued during the quarter, resulting in 32 pieces of media coverage.  No negative coverage was received.</t>
  </si>
  <si>
    <t xml:space="preserve">The FOI Publication Scheme was regularly maintained during the quarter.  In January it was announced that the OPCC had been awarded CoPACC Quality Mark for the third year in succession, which recognises OPCCs which meet their statutory obligations on transparency.  Eight FOI requests were received and responded to, either by way of a direct response or signposting to appropriate agencies holding the requested information.  </t>
  </si>
  <si>
    <t>The public consultation on the precept was concluded in January 2018, receiving a 1,501 responses, with 1,349 of those responding identifying as being residents of Warwickshire. This is the highest return for a precept consultation undertaken the OPCC (previous high marks were 447 responses in 2017 and 1,026 in 2016).  A full report was provided to the Panel at the February meeting and is available on the OPCC website.  A consultation of victims of crime was also undertaken during January and February, using an independent social research organisation.  The responses, which are now being collated, will be used to help shape future support services in the local area as the OPCC begins the process of commissioning services for victim support provision.</t>
  </si>
  <si>
    <r>
      <t>From December 22, a public consultation was begun to hear the views of local people on the Commissioner’s proposal to increase the 2018/19 policing precept in Warwickshire.  It asked the public to indicate which of three options for a raise was most favoured by respondents.  Results will be published in January 2018.</t>
    </r>
    <r>
      <rPr>
        <b/>
        <sz val="10"/>
        <color rgb="FF333333"/>
        <rFont val="Arial"/>
        <family val="2"/>
      </rPr>
      <t>  </t>
    </r>
  </si>
  <si>
    <t xml:space="preserve">Warwickshire Police Special Constabulary recorded 12,636 hours during Q3. Recruitment has become business as usual from Aug.  The team are still taking expressions of interest for joining the Special Constabulary but  they need to ensure those in the system are effectively trained and on course before recruitment is re opened. Currently there are 200 serving Special constables."" There are 97 Warwickshire recruits in the recruitment process and there are confirmed courses.
The special constabulary are undergoing vulnerability training and an audit of serving officers skills is being developed.
</t>
  </si>
  <si>
    <t xml:space="preserve"> Warwickshire has approximately 54 active volunteers who contributed to 527 volunteer hours in the county during quarter 3. The number of hours is likely to be higher as many do not log their hours on ECIB'S. Role profiles continue to be developed and a role is being developed to work in schools delivering key community safety messages. PSV's who require mobile devices are being identified and rolled out as appropriate. PSV have participated in role plays as actors from Sep – Nov to assist with officers fire arm training. </t>
  </si>
  <si>
    <t>The PCC presented to the Rugby Cohort to explain his role and the wide range of  police and crime areas he delivers. He was delighted to answer their questions and explain how the police work with the community and partners to address a wide range of community concerns. The PCC attend the graduation ceremony and was enthused at the attendance of participants throughout the course.</t>
  </si>
  <si>
    <t>There have been no Citizens academies this quarter but the PCC is scheduled o attend the next course in South Warwickshire commencing in April.</t>
  </si>
  <si>
    <t>The  cadet scheme received over 100 applications from Warwickshire young people. Over 80 young people attended the assessment centre. All 14 spaces were filled successfully. The cadets held an internal completion in March ahead of the national cadet completion they will be attending in the summer.</t>
  </si>
  <si>
    <t>The cadets scheme is expanding to  deliver the national cadet programme which enables young people from 13-18 to participate in the scheme.
The scheme is now open for recruitment for mixed ages for the  junior cadets 13-16 (14 across Warwickshire)the current juniors will become the seniors next year 17-18 (14). The cadets continue to engage at a wide range of events and commit to weekly sessions at the local colleges hosted by Warwickshire Police Youth engagement team. 
The cadets were heavily involved in the youth citizens academy weekend delivered in October where over 140 young people across the county participated in a weekend of activities and awareness raising around key subjects and Policing.</t>
  </si>
  <si>
    <r>
      <rPr>
        <b/>
        <sz val="10"/>
        <color theme="1"/>
        <rFont val="Arial"/>
        <family val="2"/>
      </rPr>
      <t>Talking Shop</t>
    </r>
    <r>
      <rPr>
        <sz val="10"/>
        <color theme="1"/>
        <rFont val="Arial"/>
        <family val="2"/>
      </rPr>
      <t xml:space="preserve"> - Etone School Nuneaton and King Edward Sixth Grammar School Stratford upon Avon. Total number of students trained in year = 900. </t>
    </r>
    <r>
      <rPr>
        <b/>
        <sz val="10"/>
        <color theme="1"/>
        <rFont val="Arial"/>
        <family val="2"/>
      </rPr>
      <t xml:space="preserve">Intelligence mapping of scam victims across Warwickshire </t>
    </r>
    <r>
      <rPr>
        <sz val="10"/>
        <color theme="1"/>
        <rFont val="Arial"/>
        <family val="2"/>
      </rPr>
      <t xml:space="preserve">- Map data is continually collected throughout the year and shared with Cyber advisors to help target their talks. Next Map due in June 2018. </t>
    </r>
    <r>
      <rPr>
        <b/>
        <sz val="10"/>
        <color theme="1"/>
        <rFont val="Arial"/>
        <family val="2"/>
      </rPr>
      <t xml:space="preserve">Delivery of Trading Standards scam alerts to consumers and businesses - </t>
    </r>
    <r>
      <rPr>
        <sz val="10"/>
        <color theme="1"/>
        <rFont val="Arial"/>
        <family val="2"/>
      </rPr>
      <t xml:space="preserve">20 Scam alerts issued to subscibed members. </t>
    </r>
    <r>
      <rPr>
        <b/>
        <sz val="10"/>
        <color theme="1"/>
        <rFont val="Arial"/>
        <family val="2"/>
      </rPr>
      <t xml:space="preserve">Online video guide development for consumers - Second hand cars - </t>
    </r>
    <r>
      <rPr>
        <sz val="10"/>
        <color theme="1"/>
        <rFont val="Arial"/>
        <family val="2"/>
      </rPr>
      <t xml:space="preserve">The final version of the video has been created and this will shortly be added to the website.  </t>
    </r>
    <r>
      <rPr>
        <b/>
        <sz val="10"/>
        <color theme="1"/>
        <rFont val="Arial"/>
        <family val="2"/>
      </rPr>
      <t>Accommodation Addresses &amp; Virtual Office Services</t>
    </r>
    <r>
      <rPr>
        <sz val="10"/>
        <color theme="1"/>
        <rFont val="Arial"/>
        <family val="2"/>
      </rPr>
      <t xml:space="preserve"> - This project is now complete.</t>
    </r>
    <r>
      <rPr>
        <b/>
        <sz val="10"/>
        <color theme="1"/>
        <rFont val="Arial"/>
        <family val="2"/>
      </rPr>
      <t xml:space="preserve"> Website Removal Too</t>
    </r>
    <r>
      <rPr>
        <sz val="10"/>
        <color theme="1"/>
        <rFont val="Arial"/>
        <family val="2"/>
      </rPr>
      <t xml:space="preserve">l - This activity is now complete. Delivery of training for Trading Standards officers in respect of online elements - Social Media Apps - Due to loss of staff, this training has ceased. • </t>
    </r>
    <r>
      <rPr>
        <b/>
        <sz val="10"/>
        <color theme="1"/>
        <rFont val="Arial"/>
        <family val="2"/>
      </rPr>
      <t xml:space="preserve">Accommodation Addresses &amp; Virtual Office Services - </t>
    </r>
    <r>
      <rPr>
        <sz val="10"/>
        <color theme="1"/>
        <rFont val="Arial"/>
        <family val="2"/>
      </rPr>
      <t>This project is now complete.</t>
    </r>
    <r>
      <rPr>
        <b/>
        <sz val="10"/>
        <color theme="1"/>
        <rFont val="Arial"/>
        <family val="2"/>
      </rPr>
      <t xml:space="preserve"> Website Removal Tool Kit - </t>
    </r>
    <r>
      <rPr>
        <sz val="10"/>
        <color theme="1"/>
        <rFont val="Arial"/>
        <family val="2"/>
      </rPr>
      <t xml:space="preserve">This activity is now complete. </t>
    </r>
    <r>
      <rPr>
        <b/>
        <sz val="10"/>
        <color theme="1"/>
        <rFont val="Arial"/>
        <family val="2"/>
      </rPr>
      <t xml:space="preserve">Delivery of training for Trading Standards officers in respect of online elements - Social Media Apps - </t>
    </r>
    <r>
      <rPr>
        <sz val="10"/>
        <color theme="1"/>
        <rFont val="Arial"/>
        <family val="2"/>
      </rPr>
      <t xml:space="preserve">Due to loss of staff, this training has ceased. </t>
    </r>
    <r>
      <rPr>
        <b/>
        <sz val="10"/>
        <color theme="1"/>
        <rFont val="Arial"/>
        <family val="2"/>
      </rPr>
      <t>• Provide advice to Warwickshire Web Developers ensuring their online presence complies with the law</t>
    </r>
    <r>
      <rPr>
        <sz val="10"/>
        <color theme="1"/>
        <rFont val="Arial"/>
        <family val="2"/>
      </rPr>
      <t xml:space="preserve"> - Activity is now complete. </t>
    </r>
    <r>
      <rPr>
        <b/>
        <sz val="10"/>
        <color theme="1"/>
        <rFont val="Arial"/>
        <family val="2"/>
      </rPr>
      <t xml:space="preserve">Business online self-assessment toolkit </t>
    </r>
    <r>
      <rPr>
        <sz val="10"/>
        <color theme="1"/>
        <rFont val="Arial"/>
        <family val="2"/>
      </rPr>
      <t xml:space="preserve">- The online site is in final preparation and testing. </t>
    </r>
    <r>
      <rPr>
        <b/>
        <sz val="10"/>
        <color theme="1"/>
        <rFont val="Arial"/>
        <family val="2"/>
      </rPr>
      <t>Assessment of Fulfilment houses in Warwickshire</t>
    </r>
    <r>
      <rPr>
        <sz val="10"/>
        <color theme="1"/>
        <rFont val="Arial"/>
        <family val="2"/>
      </rPr>
      <t xml:space="preserve"> - Fulfillment houses identified and added to intelligence database. Each notified on their legal responsibilities for product safety. </t>
    </r>
    <r>
      <rPr>
        <b/>
        <sz val="10"/>
        <color theme="1"/>
        <rFont val="Arial"/>
        <family val="2"/>
      </rPr>
      <t xml:space="preserve"> Investigate and prosecute businesses operating illegally Online</t>
    </r>
    <r>
      <rPr>
        <sz val="10"/>
        <color theme="1"/>
        <rFont val="Arial"/>
        <family val="2"/>
      </rPr>
      <t xml:space="preserve"> - Producer of fraudulent qualification certificates and work permits sold online. Suspect to answer charges at magistrates in a matter of weeks. Partek Trade Ltd &amp; Mr Bhupinder Singh SANDHU (Director) pleaded guilty  on 31st January 2018, to 5 offences under the Trade Marks Act 1994 and 2 offences under The Consumer Protection Act 1987 for supplying counterfeit goods, some of which were unsafe.  Sentencing is listed for the 28th March 2018.  Confiscation under the Proceeds of Crime Act 2002 is underway. </t>
    </r>
    <r>
      <rPr>
        <b/>
        <sz val="10"/>
        <color theme="1"/>
        <rFont val="Arial"/>
        <family val="2"/>
      </rPr>
      <t xml:space="preserve">Disrupt the supply of dangerous goods into Warwickshire through surveillance and intelligence gathering at the postal hub </t>
    </r>
    <r>
      <rPr>
        <sz val="10"/>
        <color theme="1"/>
        <rFont val="Arial"/>
        <family val="2"/>
      </rPr>
      <t xml:space="preserve">- 1394 unsafe and non compliant goods were stopped from entering the supply chain. Saving UK Economy £44,440.72. </t>
    </r>
    <r>
      <rPr>
        <b/>
        <sz val="10"/>
        <color theme="1"/>
        <rFont val="Arial"/>
        <family val="2"/>
      </rPr>
      <t xml:space="preserve">LEDs in Balloons </t>
    </r>
    <r>
      <rPr>
        <sz val="10"/>
        <color theme="1"/>
        <rFont val="Arial"/>
        <family val="2"/>
      </rPr>
      <t>- Results pending from the analyst. Enforcement action will follow receipt of lab  results.</t>
    </r>
    <r>
      <rPr>
        <b/>
        <sz val="10"/>
        <color theme="1"/>
        <rFont val="Arial"/>
        <family val="2"/>
      </rPr>
      <t>Fidget Spinners</t>
    </r>
    <r>
      <rPr>
        <sz val="10"/>
        <color theme="1"/>
        <rFont val="Arial"/>
        <family val="2"/>
      </rPr>
      <t xml:space="preserve"> - Both retailers attended interview and stocks have been surrendered for destruction. Both issued with formal warning letters. Complete
</t>
    </r>
  </si>
  <si>
    <t>This funding year we have ran 8 courses in total, 5 large evening courses and 3 smaller daytime course to accommodate clients who find large groups challenging, or inconvenient due to work or home commitments. This year we made the decision to run an extra small course as we still had a lot of interest and we had a small number of counselling clients who did not complete the 8 allocated sessions and therefore we had enough funding to complete the additional small course. All the courses are now complete and in total we have had 82 individuals attend our anger awareness courses, of which 68 completed, 27 of these individuals have also been offered individual counselling post course.</t>
  </si>
  <si>
    <t xml:space="preserve">In this final quarter delivered our Time2Shine programme within St Thomas Moore and Nicholas Chamberlaine with new cohorts of young people requiring intervention. The young people selected for intervention were identified by the schools in consultation with ourselves. The young people were identified as they showed some or all of the following characteristics: -
- On the cusp of exclusion
- Displaying signs of negative behaviors
- Displaying signs of behaviors outside of school
- Vulnerable or at risk
- Possible NEET
We continued to focus on reducing anti social behaviours in the community. The programme for all schools has been of a bespoke nature and has been specifically designed to cater for the needs of the targeted groups. The topics that have been covered at St Thomas Moore include:
Core Values 
Positive Behaviours
Actions and Consequences
Community Pride
Personal Development
The topics that have been covered at Nicholas Chamberlaine include:
Core Values
Positive Behaviours
Actions and Consequences
Community Pride 
Raising of Aspirations
There was a noticeable improvement in the attitudes and behaviours of the majority of the young people we worked with. The exception was two young people both who had poor attendance at school and therefore missed a number of sessions. Two pupils who were on the cusp of exclusion have shown a good level of improvement and are now well engaged in school and on alternative provision. </t>
  </si>
  <si>
    <t xml:space="preserve">Thursday evenings for 2 hours per session during quarter 1,2,3 &amp; 4. for 2017/18 designed to provide positive diversionary activities to young people in the area through delivering sports, workshops and youth engagement activities. We have delivered:
48 sessions at Wembrook Community centre and have delivered activities and sports to 725 attendances which included 38 individuals aged 12 to 16 years across Quarters 1,2,3 &amp; 4.
Throughout this year we worked closely with Dudley Lodge Safeguarding Children Service, who we supported in the delivery of 5 workshops for us. Benji Evans, Equip, helped us deliver a workshop on Young Person rights and Lizzie Bates, NBBC, has helped us with many projects throughout the year. . 
</t>
  </si>
  <si>
    <t>Across the 72 individual sessions on Wednesday and Friday ‘Street Sports’ have delivered to 296 males and 51 females totalling 347 attendances.
We have delivered to 1771 contacts across financial year 2017/2018.                                                        We have set up and delivered sessions at Multi-Use Games Areas (MUGA’s) around
Nuneaton &amp; Bedworth 2 nights per week. We have worked with a range of partner
agencies have provided support in a more holistic approach and work with young people
around social difficulties and drug and alcohol misuse encouraging those on the
periphery of our sessions to become involved in other internal and external projects such
as non-sporting pastimes that still make positive use of time.
We have provided free community based sports sessions across financial year
2017/2018 and these positive sporting opportunities for young people has a diversion
from Anti - Social Behaviour with the aim of assisting the reduction in the fear of crime
within the Safer Neighbourhood Teams targeted communities</t>
  </si>
  <si>
    <t>All 24 Hate Crime Workshops have been successfully delivered. The training was delivered by three members of EQuIP team with Benji Evans leading most of the sessions. Suki Rai and Priya Tek-Khalsi also delivered some bespoke sessions for groups specifically for people with a disability and women’s only. Laura Clarke, EQuIPs Marketing Officer attended some workshops in a supportive role and she captured feedback and images of the training with the relevant information being used for marketing, promotion and reporting purposes. Workshops were delivered in both public sector facilities and community venues to widen access for different frontline staff working in different settings. All workshops held in the public facilities were delivered during the day, mainly targeting public sector workers, but voluntary and community sector workers were also invited. Some sessions were delivered in community venues with several sessions being held in an evening to accommodate any staff that work either work part time or may have daytime commitments. Generally, daytime sessions were better attended, but the evening sessions were justified due to the number of frontline staff that attended who were unable to attend the daytime sessions for various reasons.In total, 248 frontline staff in paid and voluntary positions have attended the training. Candidates came from the public, voluntary and community sectors. Public sector representatives from different departments from both district and county councils, Warwickshire police, National Health Service, educational institutions and a Member of Parliament have attended. Voluntary sector staff attended from various areas of work including health and social care, supportive living, housing, mental health, disability provision, youth work, community development, education, employment, probation plus many others. Various community leaders and other volunteers also attended. It was refreshing to see such a diverse range of staff attending because they each brought different examples and experiences which added value and complimented group discussions.
Candidate feedback from the training was very positive from the 232 candidates that completed evaluation forms. With regards to the trainers, 100% of candidates either strongly agreed or agreed that the tutors were well prepared, knowledgeable and effectively presented the material. With regards to the training content, 95% of candidates either strongly agreed or agreed that the training highlighted the issues surrounding hate crime and 96% either strongly agreed or agreed that the training has enhanced their awareness of hate crime and the training will help them in their job or role. Positive feedback after the training highlighted that candidates completed the training having an increased awareness of the definition of hate crime/incidents, better understanding of the reporting mechanisms, made aware of the hate crime website, knowing the importance of reporting and a greater awareness of the different barriers that restrict or stop access to reporting. Other positive feedback focused on the course being free which was good for volunteers, the workshops were clear and concise, delivered on time, the training was interactive, there was a good mixture of group activities and quizzes, opportunities to ask questions, tutors were deemed friendly and approachable, options to attend sessions at different times and candidates felt it was good to access training in a local venue. Constructive feedback to improve future training was also provided through the evaluation. Some candidates felt the workshops were insightful, but there was a lot of content to cover in two hours and delivering it over 3-4 hours may have enhanced the training. Some candidates were very specific suggested the training may benefit from more information and examples of incidents including video footage. There were some excellent case studies gathered from the candidates who attended the training. Various case studies will be included in a more detailed report that will be provided in the coming weeks. Another strength of the training was the large volume of data we have managed to collect with regards to barriers to reporting and unreported hate crime. This information is currently being compiled and a detailed report is currently being constructed ready to access in the coming weeks.</t>
  </si>
  <si>
    <t xml:space="preserve">Key achievements
• A Prevent Learning Seminar has been arranged in May for frontline professionals who are accredited WRAP trainers, members of the Prevent Strategy Group and Channel Panel. 2 Keynote speakers have been booked Dave Allport a Channel Panel mentor and Director of Rewind UK, and Chris Williams from the Home Office. 
• A refreshed ‘Managers Briefing’ including new training dates for WRAP &amp; Train the Trainer was circulated by Phil Evans. The briefing reminded all senior managers within the Local Authority to ensure their staff are trained in WRAP and that their teams are meeting the Prevent ‘Duty’. Team training and briefings on Prevent are being arranged as a consequence of this circulation.
• A stall was held and a briefing delivered on Prevent at a conference for Alternative Providers. Schools and education establishments not regulated under Local Authority guidance were invited to listen to OFSTED regulations, CSE and the Prevent Duty that they should be complying with.
• HH attended the Birmingham Elected Members Prevent Session to gain positive learning in order to deliver a similar session in Warwickshire for elected members. This will be delivered in 2018, date to be confirmed.
• HH arranged for Warwickshire and West Mercia Prevent Police Team to provide two separate briefings for the FE Focus Group (6th March) and the Accredited Trainers Focus Group (Jan 18). This information was well received about recent 2017 attacks and the work being done to counteract the threat locally and nationally.
• The annual Counter Terrorism Local Profile (CTLP) presentation was delivered to identified individuals in Warwickshire by CTU research officers. Hard copy documents are currently being circulated as ‘official sensitive’ documents.
• HH organised for the FE West Midlands Regional Lead to come and deliver a presentation on ‘Pathways’ resources for schools and colleges. Due to the lack of resources on offer related to Prevent for schools and colleges this would enable teachers to address radicalisation with young people in the classroom. The film and resource pack has been distributed to teachers for their use. 
• HH worked with localities and communities in the North to arrange activities for International Women’s Week (IWW). A promotional flyer was created and promoted in a community magazine promoting activities taking place over the 2 week period. A Parents Online Grooming Session was organised during the first week but unfortunately there was no take up.
• HH continues to meet with the Regional Prevent group and has built good relationships with regional Prevent colleagues. The recent meeting was attended on 27th March in Birmingham.
• A Service Level Agreement was prepared for EQUIP to deliver Our Families, Our Future 2 during 2018/19. This will continue the community engagement started last year with a focus on young people and women’s groups.
WRAP training has been delivered to the following teams since January:
- Volunteers and frontline workers part of the Syrian Refugee Settlement programme
- Community members and frontline workers in Nuneaton
- Community members and frontline workers in Rugby 
- Staff at Warwickshire Young Carers – a Warwickshire commissioned service
- Happy Faces nursery parents and WCAVA staff
- Standing Advisory Council on Religious Education (SACRE) Coventry and Warwickshire Group
- Frontline staff in the south of the county, delivered in Warwick.
Train the Trainer has been delivered in the following venues countywide:
- CHESS Centre Nuneaton 
Parents Online Grooming Keeping Your Family Safe training delivered to the following people:
- Parents at St. Andrew Benn Primary School
- Parents and frontline staff at Hill Street community centre Rugby
- Parents and frontline staff at Nuneaton CHESS centre
- Parents at Higham Lane School
- Parents and frontline staff at the Sydni Centre in Leamington
- Parents at Hartshill School Nuneaton
- Parents and frontline staff at Tyler House, Stratford
- Parents and frontline staff at Mancetter Memorial Hall
- 
Designated Safeguarding Leads Online WRAP3 Training has been delivered at these venues for teachers across the county this quarter:
- Pound Lane Learning Centre, Leamington
- CHESS Centre, Nuneaton
The Prevent Action Plan is updated with progress and actions on the work delivered.
The Prevent Strategy Group met on 27th March and partners continue to positively support the work.
The Channel Panel continues to meet each month with regular new referrals.
</t>
  </si>
  <si>
    <t xml:space="preserve">The project has continued to support vulnerable young people accessing the project.  The support focuses on tailoring support to meet the needs of the young people at the time they need it.  As well as this specific support the project has been running twice-weekly open-access youth club sessions.  The sessions continue to be very popular, with an average of 40 young people attending during the week.  During this final quarter there has been two themed sessions delivered, one highlighting dangers  of drugs and alcohol and one informing young people of their rights for ‘stop and search’ procedures.  This session was aimed at preventing minor issues escalating and young people becoming criminalised for preventable reasons.  The sessions were well received and the young people attending felt they had learned a lot from both sessions.
The project’s pilot of working closely with schools to support young people has gone well and we are now discussing replicating this project in a second school, Campion our biggest feeder school.  This additional work will be incredibly beneficial to the young people while increasing our efficiency and safeguarding of young people through faster and more effective communication with schools about concerns.  This additional workload will place additional stress on the team as initial numbers of mentees being engaged is going to be approximately ten.
Holiday provision has been provided, again at no cost to the attendees. The sessions have included: cooking, organised sports and Frisbee golf.  These sessions keep young people actively engaged, giving workers opportunities to discuss issues in more detail with them.
Recent weeks have seen some older (17-18) year-olds attend sessions. The groups have been quite challenging towards staff resulting in some exclusions.  The staff team requested pro-active support from the Safer Neighbourhood Team which was received in the form of drop-ins during sessions.  This joined up working sends strong messages to young people that poor behaviour will not and should not be tolerated and shows the youth work team working with other agencies to deal with issues.
</t>
  </si>
  <si>
    <t xml:space="preserve">The Business Crime Advisor post became vacant at the end of January 2018 so there has been limited work undertaken during February – March 2018. Business Watch has been kept live and monitored by the Cyber Crime Advisors supported by a Police Volunteer. The WCC Community Safety Project Managers were available to pick up requests for any crime prevention visits to businesses. There have been no such requests during this time and it is believed that the introduction of Athena has impacted significantly on the business crime offence category.  There are 415 Twitter followers and 624 followers signed up on Keep Me Posted.  This is supplemented by the Police Volunteer who regularly sends out alerts to businesses via the Community Messaging Service. Alongside the Police CMS, the Keep Me Posted system, which continues to see a very impressive take up, sends anything that is added to the Business Watch website to the subscribers email address. Both alert systems are promoted at all business engagements and via the website.  Business Watch signage is still being chased from WCC comms. This has been escalated and will not be charged for due the significant delay. The recruitment campaign to replace the Business Crime Advisor was not advertised until April due to time constraints within the Community Safety Team. The introduction of Athena has meant a complete drop off of recorded business crime offences. Whilst this has not been an issue this quarter, as we’ve had nobody in post to pick these up, it will be an issue for the replacement officer if not addressed. As a contingency going forward, alternative ways to monitor business crime will be explored by the new officer.
</t>
  </si>
  <si>
    <t>Another very comprehensive and informative quarterly return - key highlights: 23,862 referrals received by VS whilst not all relevant to the contracted figure of 16,000 it shows significant commitment on behalf of VS to 'go the extra mile'. This evidences good organisational culture. Output figures - 5154 referalls for Q4 - police 4715 - action fraud 98 - self referral 89 - other agencies - 252. 3069 victims contacted - 688 actually requiring suport - typical support areas: personal safety - struggling to cope -  CJ entitlements - agencies needing to work together - overall being better informed and supported is consistently the biggest need area. In depth support relates to emotional support in the main, information provision and work with partnership agenc(ies). Typical outcome VS working with vulnerable child: My daughter, Claire* (not real name), today has her last session with Lisa and is sad that her sessions have come to an end but she understands that Lisa now needs to move on to help other young people like she has helped her.
I wanted to contact you to let you know the impact Lisa has had on Claire. Claire looked forward to every session she had with Lisa and the subjects discussed were discussed in an age appropriate, mindful way.
My daughter has grown in self-confidence and self-esteem and is much more aware of her feelings and how to express them but also has so much more understanding about healthy relationships and what does NOT constitute a healthy relationship. She displays all of the work that she has done with Lisa in her bedroom and is very proud of it all.
If has been a pleasure working with Lisa to help my daughter flourish in what can be a cruel world
and I cannot express my gratitude enough.
I’m grateful for the service that you have offered
and once again Lisa for her hard work.
Please pass on our thanks to Lisa for the
fantastic job she has done with Claire.</t>
  </si>
  <si>
    <t xml:space="preserve">Requested </t>
  </si>
  <si>
    <t>Satisfaction ratings from VS and Police consistent with previous ratings. Typical satisfaction feedback for VS: “Fantastic, more than 100% happy with the support. To be perfectly honest I don't think I would have been able to carry on without you, thank you so much.” “Thank you; this process has been really helpful; [the support] is non-judgmental; no pre-conceptions and is a good stress-relief.” “I am in a better place at the moment. Thank you for the support it has been really helpful.” “Thank you for the support. It really helped me a great deal meeting with you and talking about how I was feeling.” When asked if we could do anything more for IP, IP said “We have done enough” and was “very thankful” for our contact. “You've been so helpful; it's been tremendous.”</t>
  </si>
  <si>
    <t>Full Q4 report and financial commentary received from VS. See grant tab for full update.</t>
  </si>
  <si>
    <t>Information received from MOJ in this quarter of national review of Code Compliance issues. MoJ have been taking views from PCCs on essential compliance elements to measure and accountability systems and processes. Overall simplification and consistency are key objectives. VWF recently reviewed enhanced support provision for vulnerable victims and witnesses and special measures in a victims code and witness charter cotext. A SWOT analysis was produced which clearly showed a lack of registered intermediaries as a significant threat to the CJ System - but this is a national issue. A good supportive and caring organsational culture was identified as a significant strength coupled with an ever effective and efficient Citizen's Advice Witness Service which clearly supported vulnerable victims and witnesses via pre trial visits and associated services.</t>
  </si>
  <si>
    <t>Q4 Warwickshire: Completed cases - 6; New referrals - 10; Rejected cases - 3; CRC RJ Workshops - 9</t>
  </si>
  <si>
    <t>No update</t>
  </si>
  <si>
    <t>No change</t>
  </si>
  <si>
    <t>No further SDG meeting</t>
  </si>
  <si>
    <t>Points worthy of note - current FLU Manager Steve Millington is retiring; new appointment to be made in May 2018. Local shooter group has raised concerns around potential licensing of air weapons - this has been a 'costly' disaster in Scotland apparently. HMG Consultation ongoing following fatal incidents in England and Coroner's remarks. Other concern raised is cost of GP Report as part of licence application. No consistency over costs charged.</t>
  </si>
  <si>
    <t>Full Q4 report received from Prevent officer - excellent reporting and activity - see grant update tab</t>
  </si>
  <si>
    <t>In summary from police data for 2017/18 - Fatals - 37; Serious Injury - 274; Slight - 1317; KSI 311 In terms of North South split North of the County figures exceed South but not significantly - e.g.KSIs 176 v 135 Fatals - 22 v 15 From a recent Warwickshire Road Safety Partnership Presentation - key findings - Reported Road Casualties in 2017
Fatal casualties up 41% on 2016 and 17% of 2015.   
KSIs decreased by 9% from 2016, 
All casualties reduced by 10%
Pedal cyclist casualties reduced 7% compared to 2016
Motorcyclist casualties reduced 21% compared to 2016 (Fatalities Increased by 77% from 2016 (2 to 8)
Pedestrian casualties reduced 5% compared to 2016
Car / taxi casualties down 10%, but Fatalities up 25% compared to 2016
OPCC working closely with WRSP, WCC and new alliance roads policing team and strategic leads to develop newly funded initiatives aimed at targetting KSIs and fatals in particular.</t>
  </si>
  <si>
    <t xml:space="preserve">Violence/ASB/Serious Acquisitive Crime/Hate crime all showing red compared to 16/17 performance. SAC overall worst performance area - subject of focussed discussion and action planning at SSW Ops Meetings. </t>
  </si>
  <si>
    <t xml:space="preserve">700 engagements this quarter.Wembrook activity - Organised a guest speaker to talk to young people about their rights regarding stop and search issues. Very positive / great session and while group 1 was waiting to go in we spoke about several subjects including having children, marriage, work and choices with the other and then alternated between the groups. Young people found this very informative and interesting.
Bede - Small group at the skate park,  We spoke about safety aspects to some of the younger ones as a few falls occurred while we were there and no one was wearing protective equipment. We suggested that a bit of pocket money should be put by to get the proper gear.
Keresley – Hotspot - Largest group we engaged with were using the skate park.  - discussed about any temptation by way of substance usage and how they might be offered alcohol or drugs. Team met with yp's from last week, the yps intent on making a fire. Yps told us that they’d set one going, a small fire to keep warm - but they soon got fed up and went home. Team still took the opportunity to discuss fire safety however.                                                                                                                     Bedworth Town Centre - we had been asked to meet with young female by her older brother. He was concerned that she was dating one of his mates and was worried about her safety. We met with her and spoke about the situation. We did manage to talk to her about several legal issues that impact on such a union and also spoke about other things in respect of health. </t>
  </si>
  <si>
    <t>Overall, the BIKE team have contributed to an overall reduction in Deliberate Small Fires in the Nuneaton and Bedworth area from 161 for 2016/2017 down to 126 for 2017/18</t>
  </si>
  <si>
    <t>Issues in a close at Camp Hill, ASB, vulnerable victim and violence. This is a new build location, which is still under the control of the developers. WCC are in the process of adopting the highway however until this is done they cannot authorise any work on the street furniture to accept a NOMAD camera.  We have liaised with the developer and WCC to gain approval for our engineer to convert their lamp post and deploy a mobile camera.  The Police and Council are also working with the Registered Provider (RP) to encourage them to take action against one of their tenants.  It is hoped that this multi-faceted approach will result in a positive outcome.</t>
  </si>
  <si>
    <t>Lodmouth - To date have already contacted the schools individually and have taken the following bookings: 
Higham Lane School: Working For Marcus on Child Sexual Exploitation,16/10/17 
Etone College: Safe &amp; Sound on teenage partner abuse, 2/11/17 
The George Eliot School: Safe &amp; Sound, 7/3/18 
Discovery Academy: One 2 Many on alcohol and drug awareness, 19/1/18 
Exhall Grange Special School: Working For Marcus 2/11/17 
Nicholas Chamberlaine Technology College: Safe &amp; Sound, 2/2/18 
Ash Green Academy: Working For Marcus, 5/2/18 
Oakwood Special School: Safe &amp; Sound, 28/2/18 
Higham Lane School: One 2 Many, 9/3/18 
The Nuneaton Academy: Working For Marcus, 19/4/18 
Nicholas Chamberlaine Technology College: Working For Marcus, 6/7/18</t>
  </si>
  <si>
    <t xml:space="preserve">£387 of the Alcohol Awareness pot was utilised to purchase 13 security weapon detectors.  These will be loaned to any night time establishments to prevent knives, in particular being taken into premises. The wands will be distributed and managed by the Police Licensing Officer and reported to the Multi-Agency Licensing Group (MALM). Already we have been notified the Bierkeller which has been using the wands since Christmas has updated its Search and Seizure Policy. This is a positive proactive stance by the venue to increase awareness of knife crime. </t>
  </si>
  <si>
    <t>At At the time of writing this report, March 2018 data was not available from the Insight Service. It can be seen that Anti-Social Behaviour figures remain low which is particularly encouraging during the Christmas festive period.
With regards to Violence Against the Person Offences, again these remain low but come with the caveat that the Athena data should be treated with a degree of caution.  As a reassurance measure, all the incidents are reviewed by the police licensing officer and the Multi Agency Licensing Group (MALEM) to ensure that any learning points may be gained.  No incidents reviewed in January/February were related to the role of the Taxi Marshals.</t>
  </si>
  <si>
    <r>
      <rPr>
        <b/>
        <sz val="10"/>
        <color theme="1"/>
        <rFont val="Arial"/>
        <family val="2"/>
      </rPr>
      <t>Prevent Online Grooming Sessions</t>
    </r>
    <r>
      <rPr>
        <sz val="10"/>
        <color theme="1"/>
        <rFont val="Arial"/>
        <family val="2"/>
      </rPr>
      <t xml:space="preserve"> –  8 sessions have been delivered this quarter with 5 being in each district in Warwickshire as well as to parents groups in schools. Further sessions will continue to be delivered in 2018/19.
</t>
    </r>
    <r>
      <rPr>
        <b/>
        <sz val="10"/>
        <color theme="1"/>
        <rFont val="Arial"/>
        <family val="2"/>
      </rPr>
      <t>Online Respect Competition</t>
    </r>
    <r>
      <rPr>
        <sz val="10"/>
        <color theme="1"/>
        <rFont val="Arial"/>
        <family val="2"/>
      </rPr>
      <t xml:space="preserve"> –  Over 200 entries were received, ). These will all receive prizes, to be formally presented in April – May 2018.
</t>
    </r>
    <r>
      <rPr>
        <b/>
        <sz val="10"/>
        <color theme="1"/>
        <rFont val="Arial"/>
        <family val="2"/>
      </rPr>
      <t>Warwickshire Child Sexual Exploitation (CSE) Youth Conferenc</t>
    </r>
    <r>
      <rPr>
        <sz val="10"/>
        <color theme="1"/>
        <rFont val="Arial"/>
        <family val="2"/>
      </rPr>
      <t xml:space="preserve">e – One of the CCAs delivered a workshop to 160 young people from across Warwickshire schools as part of the 3rd Annual Child Sexual Exploitation (CSE) Youth Conference. 
</t>
    </r>
    <r>
      <rPr>
        <b/>
        <sz val="10"/>
        <color theme="1"/>
        <rFont val="Arial"/>
        <family val="2"/>
      </rPr>
      <t>Game Safe Warwickshire Event</t>
    </r>
    <r>
      <rPr>
        <sz val="10"/>
        <color theme="1"/>
        <rFont val="Arial"/>
        <family val="2"/>
      </rPr>
      <t xml:space="preserve"> - This event is scheduled for 26th April..  Three sessions will be held throughout the day which focuses on an input from the BRECK Foundation. 14 schools have signed their students up to this free event, with 547 people set to attend in total.
</t>
    </r>
    <r>
      <rPr>
        <b/>
        <sz val="10"/>
        <color theme="1"/>
        <rFont val="Arial"/>
        <family val="2"/>
      </rPr>
      <t>Youth Engagement</t>
    </r>
    <r>
      <rPr>
        <sz val="10"/>
        <color theme="1"/>
        <rFont val="Arial"/>
        <family val="2"/>
      </rPr>
      <t xml:space="preserve"> – 424 young people through face to face sessions. Notable engagements include a sessions to Rugby School year 9 classes and 2 presentations each to groups of young people with learning difficulties at Leamington &amp; Moreton Morrell Colleges..
</t>
    </r>
    <r>
      <rPr>
        <b/>
        <sz val="10"/>
        <color theme="1"/>
        <rFont val="Arial"/>
        <family val="2"/>
      </rPr>
      <t xml:space="preserve">
Age UK Warwickshire Training</t>
    </r>
    <r>
      <rPr>
        <sz val="10"/>
        <color theme="1"/>
        <rFont val="Arial"/>
        <family val="2"/>
      </rPr>
      <t xml:space="preserve"> – Initial proposals include two workshop days in the north and south of the county including inputs from the CCA’s.Neighbourhood Watch Cyber Champions – Delivered a pilot session to Nuneaton Neighbourhood Watch members to become Cyber Champions. Cyber Champions training has been offered out to other NHW schemes across Warwickshire
</t>
    </r>
    <r>
      <rPr>
        <b/>
        <sz val="10"/>
        <color theme="1"/>
        <rFont val="Arial"/>
        <family val="2"/>
      </rPr>
      <t>Call to Active Citizenship Course</t>
    </r>
    <r>
      <rPr>
        <sz val="10"/>
        <color theme="1"/>
        <rFont val="Arial"/>
        <family val="2"/>
      </rPr>
      <t xml:space="preserve"> – Attendees to the Nuneaton and Bedworth Call to Active Citizenship programme received a Cyber Champions session. Channel Panel Case – One of the CCAs has worked with a parent of a child whose online activity led to them being referred into Channel Panel. Meetings with Key Stakeholders – This quarter the CCA’s have met with regional partners from the WMROCU, including the new Protect officer to discuss ways of working together. There have also been meetings to discuss the CSE Conference, Online Respect Competition, Warwickshire libraries and Age UK Warwickshire work projects.  
Delivery of Cyber Crime Awareness Messages – The CCAs delivered 28 presentations to groups across the county this quarter. This has included Rugby NHW Annual Meeting, Wellesbourne and Walton Annual Parish Council Meeting, Leamington College Learning Disabilities Scams Session and Nuneaton &amp; Bedworth Borough Council Staff Training. 
Support at Local Events – The CCAs attended 3 public events this quarter to share online safety tips and cyber crime prevention messages. The CCA’S have engaged with 1,205 members of the public via presentations and public events this quarter. An additional 8,252 people have engaged with the Cyber Safe Warwickshire website and social media, cyber crime updates posted on Safe In Warwickshire’s website and social media, as well as the monthly cyber scam update. A total of 9,457 people have been engaged with online and in person this quarter. </t>
    </r>
  </si>
  <si>
    <r>
      <rPr>
        <sz val="10"/>
        <color theme="1"/>
        <rFont val="Arial"/>
        <family val="2"/>
      </rPr>
      <t xml:space="preserve">we have had use of 3 GPS tags tagging five nominals.  
Mr L wore a tag due to being involved in high risk domestic abuse, this was used to monitor his exlusion zone and build up an intelligence picture surrounding his movements as he has always withheld information and pushed bounndries.
Mr H is a prolific burglar, he wore a tag for a period of three months due to being suspected of being involved in burglaries area. 
Mr N was tagged due to there being no space available in a local approved premise and this enabled us to monitor his curfew. His offending is mainly violence.
Mr P has always failed when in an AP, having the GPS tag has enabled us to allow him to return to his family home where we have been able to reduce his risk and monitor his exclusion zones and curfew.  His main offending is domestic abuse and drugs.
Mr W was tagged due to there being no availability in an approved premises, this meant we could still monitor his movements and curfew on release in order to protect his victims.  His main offending is domestic abuse.
</t>
    </r>
    <r>
      <rPr>
        <b/>
        <sz val="10"/>
        <color theme="1"/>
        <rFont val="Arial"/>
        <family val="2"/>
      </rPr>
      <t>Good news story</t>
    </r>
    <r>
      <rPr>
        <sz val="10"/>
        <color theme="1"/>
        <rFont val="Arial"/>
        <family val="2"/>
      </rPr>
      <t xml:space="preserve">
Mr H is a domestic burglar, local officers suspected him of being involved in a spate of burglaries in the area.  IOM were able to put the tag on him to monitor his movements as he was adamant he was crime free.  After this the burglaries were still coming in but the tag was used to rule Mr H out.  This meant that Officers were able to spend their time pursuing other lines of enquiry and eventually arrest the culprit.</t>
    </r>
    <r>
      <rPr>
        <b/>
        <sz val="10"/>
        <color theme="1"/>
        <rFont val="Arial"/>
        <family val="2"/>
      </rPr>
      <t xml:space="preserve">  
</t>
    </r>
  </si>
  <si>
    <t>The watch scheme coordinator has continued to engage with SNT's in Stratford, Rugby and Shipston to promote and support the SNT in developing links with their local Watch scheme co-ordinators. Work has been ongoing to update the data base of all watch scheme coordinators ensuring the SNT have access to the correct contact details of the coordinators.</t>
  </si>
  <si>
    <t>The funding has ensured the driver trainer was able to renew his safety equipment which then enables more student officers to be trained. The team were able to complete 22 patrols and respond to multiple reports and incidents during the patrols. The outcomes of the patrols in the last 6 month include:
- Responding to incidents- public reassurance and accessioning land inaccessible by other vehicles
- the issue sing of 23 section 59 notices
- seizure of 1 bike
- attended and searched for 2 high risk missing persons
- assisted in 1 arrest
- addressed 2 vulnerable adults incidents
- supported fire crews with crowd control at 4 remote fires
- located and secured 1 escaped horse safely returning it to the owner.</t>
  </si>
  <si>
    <t xml:space="preserve">Officers continue to deliver advise and cases related to wildlife crime. Due to the recent change in job roles it has become apparent that more officers need to be trained to help support the wildlife crime agenda. A further 4 officers across the county have been identified and it is hoped they will receive training in the autumn to assist colleagues on the complex cases of wildlife crime. The PSV who provides support and advice to all officers has now been provided with a laptop and a mobile phone to enable him better access to the systems and provide agile working opportunities which will enable him to support the force on wildlife crime more effectively.
</t>
  </si>
  <si>
    <t>The second half of the year has seen more of a focus on tackling crime trends through prevention and therefore a number of the schemes have involved the purchase of equipment.
Crime Prevention Equipment:
-four new retail radios have been purchased and will be used to communicate with partners agencies during the night time economy. The radios enable better communications with the venues and CCTV. This has proven in the past to be a very effective tool in the fight against violent crime in the town.
-SNT's have designed and taken delivery of publishing materials designed to raise owner’s awareness of vulnerable property. These will be left on equipment and locations that are vulnerable, to increase personal awareness and encourage contact with the team 
- the design out crime officers have been promoting crime prevention to local communities. This has included the purchase of Smart Water packs, contact card shields, car fob shield pouches to combat the increasing trend of remote or frequency-enabled cloning/activation and two fog bandits for use at commercial premises to demonstrate to businesses the impact and effectiveness of these type of distraction and cloaking devices
-high-powered UV lamps to ensure the police are able to identify markings on suspected stolen property.
-to support the work against wildlife crime wildlife cameras, thermal imaging devices and anti poaching signs have been purchased.  The thermal cameras are being utilised by rural SNT teams for issues around poaching and have been used to assist in work around missing vulnerable people, outstanding offenders and cannabis growing facilities. 
- The holiday box scheme is also being extended through work with the local Neighbourhood watch schemes.
the fund has also been used to deploy assists which have resulted in ongoing investigations and positive arrests.
- The fund was used to deliver another youth academy in October where over 140 young people participated in a weekend of activities and inputs across the breath of policing to understand what the police do and the various functions of policing.</t>
  </si>
  <si>
    <t>The final part of the project has been approved to be rolled into the next financial year. The update will be provided by Sep 2018.</t>
  </si>
  <si>
    <t>Crimestoppers has been working with key stakeholders to agree and deliver a serious and organised crime awareness raising campaign across the county. The Regional manager has engaged with local police teams, local district council, housing providers etc. to determine the launch date - April 2018 which will also benefit from the Home Office funded County lines campaign which is due to be launched in May 2018. The materials have been distributed to the areas and the campaign is due to be launched in the areas imminently.
The fearless worker has continued to engage in schools and deliver a range of Fearless campaigns to the widest range of young peoples ages. The schools who have accessed the Fearless worker have been providing positive feedback of her engagement and delivery within their school.</t>
  </si>
  <si>
    <t xml:space="preserve">Horse Watch Ambassadors have attended events and premises providing free tack marking and crime prevention advice around the county.
As well as the Horse Watch Ambassadors work, the group now also provide the opportunity for people to borrow a tack marking kit for their yard for a short time, let people use to mark their property and then return for others to use.
Membership, including facebook and twitter followers continues to grow with over 3,800 followers.  Regular alerts and information regularly goes out and is received and shared on by many more people.
</t>
  </si>
  <si>
    <t xml:space="preserve">The volunteer team have been working in Filongley, Curdworth, Wishaw and Middleton to assist residents in the setting up of new schemes. 
They have been preparing for the upcoming summer events where the team will proactively engage at a wide range of community events, fates and shows to raise the public awareness around crime prevention and securing their property.
A "New Build" Information pack is being finalised so that we can get the message out to residents moving into Warwickshire that Neighbourhood Watch can help them look after themselves and their property.
</t>
  </si>
  <si>
    <t xml:space="preserve">13 events and 25 meetings have been attended with 278 people engaged with.  This included parish council meetings, Neighbourhood watch meetings, magistrate training and community crime prevention evenings.  
The coordinator has supported 2 villages to develop neighbourhood watch and 12 new coordinators have been recruited.
The coordinator made 12 visits to victims of crime or vulnerable residents with 5 being new contacts.  Feedback provided from residents shows the visits and equipment provided improved their feeling of security, averaging from 1.8 to 5 (marked out of 5).
Brinklow has been awarded supported village status and work has been ongoing with  the following villages, Marton, Nether Whitacre, Birchley Heath, Bourton and Draycote which are all at different stages with the supported village scheme. 7 community boxes have been provided to key locations to lend to residents when their property is empty for a period of time.  Feedback is still positive and Rugby CSP have funded the initiative and are positive about the villages engagement.    
The Warwickshire Rural Watch website has been updated 46,871   40,332 hits since it was launched and 26,009 revisits.   1,638 people receive alerts from Rural Watch and 2,910 follow the pages on social media, with the posts being shared on to many more people.  </t>
  </si>
  <si>
    <t>Get on Track, Nuneaton and Bedworth started delivery in mid-February 2018, the programme schedule suffered some delays due to the challenges in finding appropriate referrals that met the criteria of the project.
The programme ran for 3 days a week for five weeks, working with six young people. The young people who were referred onto the programme had significant complex backgrounds, all attended a specialist SEMH school (Social, Emotional and Mental Health). With one young person excluded from any education provision also attending. Each young person had a unique history of challenges, all had been involved or at risk involvement in crime and were identified by their school due to these and other risk factors.
Due to the individual needs of the young people the standard delivery of the Get on Track programme proved challenging and several changes were needed to be made to meet the needs of the group.
The programme was delivered at the CHESS centre in Nuneaton which was a well-equipped community centre in a centralised location. Young people were transported into the centre each day, some travelling over an hour one way.
the delivery team observed significant changes in the young people from the start to the end of the programme, both behaviourally and attitudinally. Six young people took part in a social action voluntary project as part of Get on Track which saw them take part in an intergenerational project to break down barriers between young people and an elderly community group. The young people took responsibility for preparing meals for the elderly group, serving and building relationships with the elderly participants. Feedback from the group and delivery team was extremely positive with the young people demonstrating responsible attitudes, being respectful, communicating positively and behaving maturely. All of which was a huge step forward from where the group started.
Outcomes for the participants included:
-making a significant connection about actions and the consequences of these and how they impact on school and home and the desire to make positive changes.
- becoming more confident and communicative throughout the programme developing maturity in dealing with conflict.</t>
  </si>
  <si>
    <r>
      <rPr>
        <b/>
        <sz val="10"/>
        <color theme="1"/>
        <rFont val="Arial"/>
        <family val="2"/>
      </rPr>
      <t xml:space="preserve">Enhanced delivery of medium risk DV project: </t>
    </r>
    <r>
      <rPr>
        <sz val="10"/>
        <color theme="1"/>
        <rFont val="Arial"/>
        <family val="2"/>
      </rPr>
      <t xml:space="preserve">
There are 34 open cases assigned to the Rugby outreach worker.  Each client is receiving long term support.  
2 clients are also open as receiving short term support.
Between the start of the service on the 21/08/2017 and 31/03/2018 Rugby outreach service received 63 referrals.  There were 61 female referrals and 2 male referrals ; 8 declined support and 55 ( 87.3%) accepted support from the service and were given longer term support. Referrals are received from a wide range of organisations including  health providers, Police and children services.
Those engaging in support receive support for a wide range of needs and 70 % have children.
29 clients exited the service in quarter 4 and of those who completed the exit forms 100% felt safer and 92 % felt their quality of life had improved. 43% reported an end to all types of abuse and controlling behaviours.</t>
    </r>
  </si>
  <si>
    <t>The PCC grant enabled the team of volunteers to develop and set up five  new Watches in Rugby Borough. With the assistance of the local police, a well attended district meeting took place on January 24th, which generated a renewed interest in Neighbourhood Watch. The grant ensured travel and expenses including room hire could be covered.</t>
  </si>
  <si>
    <t xml:space="preserve">The final quarter of the programme required a lot of creative thinking in providing support and removing particular barriers for young people. There have been clear improvements with a number of young involved in the Positive Pathways programme. The programme is showing signs that it is having an impact on young people accessing the service. All of the young people involved in Positive Pathways have been involved in several workshops related to key subject matters; such as drugs and alcohol awareness, sexting and bullying
The project has witnessed young people being heavily influenced by older peers in their communities and are therefore at risk of becoming criminalised without the guidance of regular interventions through the service. The mentoring support and signposting in the Centre has created a catalyst for others young people to seek support. On Track has received additional referral requests and with the support of the trustees will be looking to extend services from Hill Street Centre.    
The work within schools has continued. The programme is now being delivered in Harris Academy and Avon Valley have agreed for the work to be delivered in school to a group of boys who have anger management problems.  
The police  continued to make referrals to the programme, young people coming through these referrals are usually highlighted due to their behaviour within the Borough. 
On Track work in partnership with CAMHS, the Bradby Club, Overslade Community Centre and the Community Safety Partnership to share intelligence as appropriate.
Currently, there are two young people about to enrol on ASDAN courses.
</t>
  </si>
  <si>
    <t>Rugby Street pastors have recruited  Dawn Thurkettle as the new recruiting &amp; training Coordinator. She is a current Senior Street Pastor and has been carrying out the role on a voluntary basis during quarter 4 where she has been visiting different Rugby churches most Sundays in February &amp; March and has further bookings throughout April. They anticipate from interest expressed at these recruitment presentations that there will be 3 Street Pastors applications from church members so far. It is hoped that at least 8 recruits will have been forthcoming by the end of the recruitment drive.
during Q4  the Rugby Street Pastors have encountered and addressed: 
5 residents exhibiting aggressive behaviour
2 residents behaving antisocially 
provided support and reassurance to 22 vulnerable people
removed 311 broken or whole glasses / bottles from the street,
provided 9 referrals to key stakeholders.</t>
  </si>
  <si>
    <t xml:space="preserve">Rugby ASBIT Team involved in:
• Challenging young people entering derelict buildings 
• Confiscating petrol from void buildings 
• Engaging with young people climbing on roof of buildings 
• Patrolling small fire hotspots 
• Educating young people on safe bike riding – after challenging groups of young people riding dangerously 
Team engaged with over 100 young people and members of the community 
</t>
  </si>
  <si>
    <t xml:space="preserve">Engage has been providing all participants with the personal support and development for each individual based on need or which they requested. ‘1to1’ work is extremely important  and the team have invested substantial time and effort in providing this. They have developed personal coping strategies for all participants
and have proactively sought guidance and support from external professional bodies as appropriate.
They have also invested  time in building trust between the staff and participants and also participant to participant, to begin the process of re-establishing a connection within the local community. They have held several days out of the centre, getting the participants to step out of their comfort zones and work together to develop their understanding of team work, co-operative activities and communication to achieve.
All participants were provided with the opportunity to take part in our ‘Ready For Work’ initiative with our nominated training partner “Acorn Training” providing the participants with an opportunity to attain their functional skills qualifications in English, Maths and ICT. We have delivered a CV writing workshop, job application workshop and carried out several mock interview sessions using volunteers and selected trustees as potential employers. One young male has gained work at a local care home and another is enrolled on his Maths and English exams.
13 sessions delivered. 117 contacts with 16 young people, 13 of whom are NEETS. 3 young people were new to the service this quarter.
3 workshops have been delivered to the group on Confidence Building, Communication and Drug Awareness </t>
  </si>
  <si>
    <t xml:space="preserve">During Quarter 4 there have been a 26 victims referred (13 were individuals,  13 rural businesses)  32  victim visits have taken place. As a result of the visit 13 items of equipment has been loaned, but none have been purchased to date. The referrals came via 24 SNT, 2 Self Referral. A total of 21 feedback forms have been received from previous quarter.
Equipment loaned: Call Blocker, GSM Alarm, Signage, Property Marking Kits,  CCTV cameras, Drive way alarms,
In Quarter 3, 82  Vulnerable individuals have been engaged with. There have been 5  vulnerable adult events.
in addition there have been a further 4 community events where 130 residents were engaged with crime prevention advice and the Warwickshire magistrates received awareness training regarding the impact of rural crime on communities and businesses.  </t>
  </si>
  <si>
    <t>Whitnash Youth Club</t>
  </si>
  <si>
    <t>Taking Responsibility</t>
  </si>
  <si>
    <t>The police youth engagement team have engaged at Whitnash youth club over a number of sessions to address issues and concerns the young people and community had around ASB, Bullying, Stranger danger and drugs and alcohol. 81 young people engaged over all the sessions and were positively engaging with sessions and discussion. Several young people volunteered on the sessions.</t>
  </si>
  <si>
    <t xml:space="preserve">To provide deviersionary activities and informative  sessions to young people in Whitnash. </t>
  </si>
  <si>
    <t>Completed in Qu 3 no further updates</t>
  </si>
  <si>
    <t>No planned activity this quarter</t>
  </si>
  <si>
    <t>FCR Joy Preece contcated - CDI audit currently in action. Results are due end of May. Request made for data, when available.</t>
  </si>
  <si>
    <r>
      <t xml:space="preserve">Please see performance report on OPCC website for actual data. </t>
    </r>
    <r>
      <rPr>
        <b/>
        <sz val="10"/>
        <rFont val="Arial"/>
        <family val="2"/>
      </rPr>
      <t xml:space="preserve">HMICFRS - </t>
    </r>
    <r>
      <rPr>
        <sz val="10"/>
        <rFont val="Arial"/>
        <family val="2"/>
      </rPr>
      <t>PEEL Inspection</t>
    </r>
    <r>
      <rPr>
        <b/>
        <sz val="10"/>
        <rFont val="Arial"/>
        <family val="2"/>
      </rPr>
      <t xml:space="preserve"> E</t>
    </r>
    <r>
      <rPr>
        <sz val="10"/>
        <rFont val="Arial"/>
        <family val="2"/>
      </rPr>
      <t xml:space="preserve">ffectiveness graded as 'Requires Improvement. Issue raised regarding high proportion of Outcome 16 (victim declines further police action) and a requirement made to understand reasosn why. D.Supt Tedds currently undertaking analysis of this specific matter, and broader issue of selction of outcome codes where 1-9 selected by Crime Bureau and 10 - 25 by supervisors.  </t>
    </r>
  </si>
  <si>
    <r>
      <rPr>
        <b/>
        <i/>
        <sz val="10"/>
        <color theme="1"/>
        <rFont val="Arial"/>
        <family val="2"/>
      </rPr>
      <t>Please see performance report on OPCC website for actual data</t>
    </r>
    <r>
      <rPr>
        <sz val="10"/>
        <color theme="1"/>
        <rFont val="Arial"/>
        <family val="2"/>
      </rPr>
      <t xml:space="preserve"> - Significant improvement and downward trend in officer sickness, reflecting hard work and committement of Chief Constable to the helath and well being of the workforce. Situation monitored and directed at the Force Health and Well being Board and numerous initiatives ongoing to address the situation and drive down officer absence. Recent Peer Review by Thames Valley Police did not identify any outlying issues in performance orr timliness in respect of medical retirements from the force. </t>
    </r>
  </si>
  <si>
    <r>
      <rPr>
        <b/>
        <sz val="10"/>
        <rFont val="Arial"/>
        <family val="2"/>
      </rPr>
      <t>Public Confidence</t>
    </r>
    <r>
      <rPr>
        <sz val="10"/>
        <rFont val="Arial"/>
        <family val="2"/>
      </rPr>
      <t xml:space="preserve"> in Q4 - stable at 80%, positional improvement in MSG comparison from 6th to 4th place. </t>
    </r>
    <r>
      <rPr>
        <b/>
        <sz val="10"/>
        <rFont val="Arial"/>
        <family val="2"/>
      </rPr>
      <t>Victim Satisfaction</t>
    </r>
    <r>
      <rPr>
        <sz val="10"/>
        <rFont val="Arial"/>
        <family val="2"/>
      </rPr>
      <t xml:space="preserve"> in Q4 - 82%, most notably a 6% decrease in 'follow up' area of performance.</t>
    </r>
    <r>
      <rPr>
        <b/>
        <sz val="10"/>
        <rFont val="Arial"/>
        <family val="2"/>
      </rPr>
      <t>BWV</t>
    </r>
    <r>
      <rPr>
        <sz val="10"/>
        <rFont val="Arial"/>
        <family val="2"/>
      </rPr>
      <t xml:space="preserve"> - 45% reduction in violence against police officer when comparing Q2 with Q4 data for WP. Q4 performance  questions raised with CC during weekly meeting. response provieded by ACC Moore. To be published on OPCC website.</t>
    </r>
  </si>
  <si>
    <t xml:space="preserve">The Domestic abuse cohort is currently made up 100% of males.There are now 66 DASP nominal’s on the IOM scheme, most are actively managed and some have been retained in scope as the risk has been reduced.  The breakdown is as follows:
Nun &amp; Bed - 27
N. Wks - 6
Rugby - 19
S. Wks - 14
</t>
  </si>
  <si>
    <t>The IOM drug testing funding has enabled us to drug test those offenders released into the community where by drug misuse has been a trigger to their offending.
In this quarter Jan 18 – April 17 we have conducted 111 tests. All drug test results shared with the Recovery Partnership and all partners engaged with IOM are aware of this drug testing regime.</t>
  </si>
  <si>
    <t xml:space="preserve">
Total of 82 referrals were received via SPoC:
16 x TOA
15 x PVP
2 x Police generic referrals
49 x Prison
Enhanced IOM support for nominals misusing substances; assertive outreach with IOM nominals, working alongside OMs to engage substance using IOMs in treatment and keep them engaged to break the cycle of crime and substance misuse. Working collaboratively with the IOM scheme and IOM drug testing programme.
We currently have 20 actively engaging IOM’s in service.
DRR &amp; ATR programme.  
We are utilising a jointly developed integrated pathway with NPS &amp; CRC to assess suitability for DRRs and ATRs in Warwickshire, working with offenders on orders via existing group work provision or one to one basis, reporting on attendance and drug testing as per order requirements.  Attending 3-way meetings where required and data reporting to IOM steering group.
</t>
  </si>
  <si>
    <t xml:space="preserve">During Q4 (January – March 2018) there were 131 referrals made into the service, representing a 20% increase in referrals received at Year’s End compared to 2016-17. This quarter, as consistent with other reporting periods this year, the majority of referrals came from universal education (65%). Education (5%), Compass Health &amp; Wellbeing (3%). Furthermore, the service received referrals from Mental Health Services, Targeted Youth Support, Crime Prevention, YP Housing, Hospital, GP and self-referrals. 
This reporting year has seen significant increases in referrals from Social Care, Youth Justice and most notably Compass School Health &amp; Well-being Service. We continue to work collaboratively with SH&amp;WBS to identify and intervene offering prevention and early intervention services for young people to promote healthier lifestyle choices and thus positively impacting on key issues such as offending.
</t>
  </si>
  <si>
    <t>There have been 115 young people receiving interventions from the service which must include consideration of substance misuse intervention.  Assessment will define what level of intervention they will receive.
In Q4 there were 7 referrals making it a total of 34 (5 more than previous reporting year – a 15% increase).  This demonstrates the co-location arrangements have improved partnership working. There were no drug treatment and testing orders imposed. 
There have been significant changes in staffing this year and there have been recruitment issues with COMPASS.  This may have had an impact on why we have seen a drop in COMPASS referrals for the last quarter.  The service and COMPASS have delivered training to address this and there is also a protocol that has been reviewed and is awaiting final signatures.  This will be communicated once its formally ratified which will increase the whole service understanding of when COMPASS should be involved</t>
  </si>
  <si>
    <t>Requested.</t>
  </si>
  <si>
    <t xml:space="preserve">The two groups in Leamington and Nuneaton have now completed and the graduation ceremony has been held jointly for both of the groups. WOW project staff worked hard to drive an increase in the number of referrals being made and we received 8 for the Leamington group and 10 for the Nuneaton group. Unfortunately, as noted in the previous quarterly report, this did not translate in to physical service users attending the programme and the numbers are detailed below.  
WOW Leamington
8 referred
 2 withdrawn prior to Session 1 (recall/unsuitable)
 1 non starter (health reasons)
 1 withdrawn after 2 sessions (health reason)
 4 completed and graduated
WOW Nuneaton
10 referred
 3 non starters (1 ill health/2 enforced)
 3 attended 3 sessions sporadically
 1 attended session 1 only
 3 completed and graduated
</t>
  </si>
  <si>
    <t xml:space="preserve">The RJ service has completed its first 12 months, having received 117 referrals, worked with 362 individuals, completed 61 cases with a positive victim outcome with 29 active cases currently. There were a further 27 referrals that were out of scope. The Warwickshire and West Mercia service was accredited with the Restorative Services Quality Mark in January 2018. Promotion of RJ has been conducted at 12 fire stations, 6 ambulance stations, all police stations and 4 major A&amp;Es. There will be 2 training sessions in May at Leek Wootton for officers to enable them to deliver street RJ. </t>
  </si>
  <si>
    <t xml:space="preserve">
The commissioning of the A&amp;E database was reviewed ahead of the new financial year. The basis of this was a lack of evidence that partners were effectively using the data and the ongoing issues with George Eliot data not being reliable. Furthermore, Public Health have advised that they would be looking to collect this data through contracts with the Acute Trusts and the OPCC had indicated funding for this activity would no longer be available. Partners were consulted and unanimously agreed to de-commission the database which took effect on 31 March 2018.
</t>
  </si>
  <si>
    <t>Q1 - Outcomes / Outputs</t>
  </si>
  <si>
    <t>Q2 - Outcomes / Outputs</t>
  </si>
  <si>
    <t>Q3 - Outcomes / Outputs</t>
  </si>
  <si>
    <t>Q4 - Outcomes / Outputs</t>
  </si>
  <si>
    <t>2018 / 19</t>
  </si>
  <si>
    <t xml:space="preserve">MASH continues to be well utilised, with the links now fully made and numbers seeking telephone guidance to full referrals continuing to increase.  
As no direct engagement with the MASH with regards to governance arrangements, when issues arise that are linked to police they are discussed.  There still remains an issue with the number of referrals from HAU to Refuge that do not have consent from the victim, this is causing a number of issues for Refuge, and also confusion between services.  Discussions are ongoing around this topic area.  </t>
  </si>
  <si>
    <t>HE continues to attend the quarterly contract review meeting with WCC and Refuge to look in detail at the performance over the last quarter.  The numbers accepting support from both IDVAs and Outreach have increased and the service remains busy.  A new full time MARAC co-ordinator is now in place and also the additional IDVA post has been filled, recruitment is ongoing for a Children's worker in a Refuge setting and for a part time MARAC administrator.
Meetings have taken place with a new team set up to look at the HMICFRS reccomendations, of which for Warwickshire there are a few, montyhly performance reports from police are being monitored closely with regular attendance at a DA forum with Officers and ad hoc meetings when the need arises.
An evaluation of the two perpetrator programmes currently available will be underway when the information sharing is adjusted to fit new GDPR guidance.</t>
  </si>
  <si>
    <t>The new CSE Co-ordinator for the county council has been appointed - Nigel Jones, this is beginning to enable a more joined up approach across agencies and across Warwickshire.  The focus for 2018-19 is in engaing sports clubs, this has started. 
Unfortunately Warwickshire was unsuccessful with their bid to the Trusted Relationships Fund, although elements of the bid have been included in the service specification for the commissioning work from the PCC.  
Work is to be started looking at what schools have accessed information / training in regards to CSE - this will help determine future contact and will bring together the support service in Warwickshire so the same messages are being relayed.  
HE has met with the online CSE DCI to understand the work being undertaken, this team has an increase in demand and deals with very long term complex enquiries.</t>
  </si>
  <si>
    <t>There has not been a VAWG board meeting this quarter due to sickness and other factors, whoever there has been a DHR learning event and a Meet and Eat event, both of which have been attended.
Information and thoughts have been provided to WCC colleagues to form part of the revised strategy from 2018 - 2021.</t>
  </si>
  <si>
    <t>Harmful practices continue to be discussed as part of the VAWG board (detailed below).
No work has been progressed this quarter.</t>
  </si>
  <si>
    <t>Discussions continue as to where this work best fits from a meeting perspective, at present it is going to be monitored through SOCJAG while a more complete picture of demand is established.
Following the NCA campaign the images have been provided to us to design our own banners so as the OPCC we can begin to raise awareness and share reporting lines with the public, these are due to be ready in early September.
Work with regional colleagues in ROCU continues.</t>
  </si>
  <si>
    <t>Alliance Strategic Serious Sexual Offences meeting took place in June, discussions focused on Terms of Refernce and attendees and how this meeting now fits with the wider structure of meetings.  Dial in facilities are now availabe at the request of HE to try and get the support services in Warwickshire as part of the meeting.
Local SARC board has been cancelled as the new service provider becomes settled.  The regional meetings have also been cancelled due to a number of issues.</t>
  </si>
  <si>
    <t>There is no longer an Alliance wide mental Health meeting, each area is now undertaking its own work, which is causing some level of confusion.
HE attends an STP Acute and Crisis Care meeting in Coventry to link in with Coventry and Warwickshire CCGs and CWPT.  Discussion has focused on a 'Safe Haven' model and and 'PDU (Psychiatric Decision making Unit)', funding has been secured but actuals are yet to be finalised.
Lots of work has taken place around setting up some form of Street Triage for Warwickshire, HE, CI Goddard have submitted a report to CC Jelley and discussions are ongoing.</t>
  </si>
  <si>
    <t>No Health and Wellbeing boards have been attended this quarter.  Due to the number of meetings attendance has been split between HE and Neil Hewison.  HE has had conversations with WCC colleague around the Year of Wellbeing and discussions on the involvement of the OPCC is ongoing.</t>
  </si>
  <si>
    <t>No membership of either of these boards.
HE continues to attend the sub committee of the WSCB - CSE, Missing and Trafficking, details in the relevant tab.
With the changes in legislation around safeguarding boards, this may change, but nothing imminently.</t>
  </si>
  <si>
    <t>Numbers of referrals for IDVA support have increased this quarter with 582 being made.  The percentage of those being referred to taking up the support offer is slowly improving as are the number of self referrals that are being received.  The Refuges within Warwickshire remain at full capacity. HE attended an Ancillary orders meeting this quarter which focused on the correct outcomes for victims and suitable resolution for perpetrators.  
Referrals into both of the providers who support the victims of sexual assault and abuse have continued to increase, with the support services recruiting more volunteers to help with the demand whilst keeping waiting lists low.  The commissioning work in this area is continuing with a service specification nearing completion - this will be out to tender from September.</t>
  </si>
  <si>
    <t>Both SIG and RAG have been attended, discussions focused on crime hotspot locations, crime prevention interventions and sharing of projects funded by the PCC for the forthcoming year.  Arras raised by Chair - Illegal encampments, strategic assessments and violence.
Quarterly report on spending available of grants tab.</t>
  </si>
  <si>
    <t>One equality impact assessment of the Annual Report was completed in quarter 1.</t>
  </si>
  <si>
    <t>The Trust, Integrity and Ethics Committee met in April.  The members considered the Chief Officers' gifts and hospitality registers and register of interests for both Alliance Forces.  No ethical areas of concern were raised.  In addition, members received an update on the implementation of body worn video and a presentation on force management statements.  In quarter 1, 9 Warwickshire complaints were dip sampled.  The decision was taken to end the current TIE in August 2018 and to merge the ethical functions of the Committee in to the Joint Audit Committee.</t>
  </si>
  <si>
    <t>The TIE met in January, receiving presentations on police IT, the HMICFRS PEEL assessments, Anti-corruption and the Alliance strategic assessment.  In quarter 4, 18 closed complaints were dip sampled across the Alliance.  No issues were raised.</t>
  </si>
  <si>
    <t>Awarded 18-19</t>
  </si>
  <si>
    <t xml:space="preserve">The specialist Case Administrators have been delivering timely and succinct e-mail reports of domestic callouts to Offender Managers.  The post is enabling the NPS and CRC to more effectively manage both offenders convicted of DA offences and offenders convicted of other offences who have a history of domestic abuse, enabling the ‘leveraging’ of resource to work with hidden domestic abuse perpetrators that would otherwise not be available.  In quarter 1 a total of 771 checks were requested and 758 checks were completed.  This is an increase on the level of demand to Q1 for the year 2017-18, but the average number of requests per week this quarter is similar to last year – at 59.3.The number of requests this quarter has varied from 30 to 94 requests in a week, so workload is still extremely variable and these fluctuations have led to quite significant backlogs of work at some points.  Targets for completing checks prior to court date for DA offences, PSR interview date or within 3 days of sentence if sentenced without report, are all being met.  Any backlogs for non-urgent reviews are completed as soon as time allows.  There have been some issues with access to and use of the police Athena system.
</t>
  </si>
  <si>
    <t>The CSP Analysts have met with the Police Analysts to understand how best to extract crime data from Athena.  They have also held a number of Strategic Assessments consultation meetings.  One of the Analysts attended a trafficking and exploitation conference at UCL which examined how science and technology can assist in tackling these crime types.  A number of reports have been produced for the local CSPs.  There are ongoing issues with keywords on police systems and the way that offences are recorded that cause difficulties for analysing the data.</t>
  </si>
  <si>
    <t>The Prevent Officer has attended various events, including meeting with regional colleagues and local groups to deliver training and to discuss the prevent programme.  The prevent annual report for 2017-18 has been published.  In quarter 1 WRAP training has been provided to 123 delegates across the county.  Train the Trainer has been delivered to 5 delegates.  Training has also been provdied to school governors and designated safguarding leads.  The Prevent Startegy Group continues to meet quarterly, and the Channel Panel, monthly.  A number of publicity activities have taken place.  There are a number of red actions in the Prevent Action Plan which will be discussed at the next meeting.</t>
  </si>
  <si>
    <t>Statistical analysis of activity on ECINS has taken place to inform financial discussions due to one of the agencies no longer using the system from 2019 and therefore not making financial contributions.  An ECINS action plan is in place to track activity.</t>
  </si>
  <si>
    <t>Reducing Rural Crime- coordinator</t>
  </si>
  <si>
    <t>Reducing Rural Crime- project pot</t>
  </si>
  <si>
    <t>Adult CJ</t>
  </si>
  <si>
    <t xml:space="preserve">IOM, ATR/ DRR, </t>
  </si>
  <si>
    <t xml:space="preserve">To address drug and alcohol misuse in relation to offenders, focusing on intervention and sustained recovery to reduce the risk of re-offending </t>
  </si>
  <si>
    <t>Protecting people from harm.                              Preventing and reducing crime.</t>
  </si>
  <si>
    <t>Zeynab Gamieldien</t>
  </si>
  <si>
    <t xml:space="preserve">CGL successfully recruited to all vacancies in the Criminal Justice (CJ) team.  Posts recruited include, Team Leader, two specialist Criminal Justice Workers and two Recovery Champions.
Since May CGL have focussed on implementing the intensive support model to reduce the re-offending of substance misusing offenders in Warwickshire.  In conjunction with PHE and Warwickshire’s Young People substance misuse service, we launched the whole drug and alcohol service, including criminal justice provision. 
At the launch event we provided leaflets and material promoting our single point of contact, referral route, opening hours, services available and location of service delivery.
Since being awarded the grant, we have committed to monthly meetings with our Criminal Justice (CJ) partners to review the implementation of our proposed CJ offer. 
</t>
  </si>
  <si>
    <t>youth CJ</t>
  </si>
  <si>
    <t>Substance misuse reduction</t>
  </si>
  <si>
    <t>To contribute towards engaging, educating and diverting young people away from crime through targeted substance misuse and alcohol services.</t>
  </si>
  <si>
    <t xml:space="preserve">This AssetPlus assessment tool is used to identify the frequency and severity of the child’s alcohol or drug use.  The assessment will inform the service about the most appropriate response using a tiered approach and threshold guidance outlined in the practice standards for young people with substance misuse problems. Monitoring the number of assessments completed between 01/04/18 and 30/06/18 which includes identification of substance misuse concerns.  There were 63 assessments completed in this period. 6 young people attended one session of Tier 2 intervention and 9 attended the 6 session Tier 2-3 interventions, all in Rugby. The Tier 2/3 group was a friendship group who were co-defendants.  The group dynamics of these individuals become too disruptive and the group came to a natural end after the 3rd session..  The personal circumstances of those children were complex and chaotic which prevented the work continuing and the remaining 3 sessions were cancelled.  </t>
  </si>
  <si>
    <t>Youth prevention</t>
  </si>
  <si>
    <t>Psychoeducational group work, including Hidden Harm</t>
  </si>
  <si>
    <t>To support, engage and intervene early to prevent ‘higher risk’ young people causing or suffering from crime and anti-social behaviour in Warwickshire.</t>
  </si>
  <si>
    <t>During Q1 (April – June 2018) there were 72 referrals made into the service. The majority of referrals came from universal education (57%), with Social Care and Housing both referring 8%, Compass School Health and Wellbeing Service referred 6%, with other referral sources including Alternative Education (4%), Relatives (4%) and Warwickshire Youth Justice Service (4%). There were also referrals received from Targeted Youth Support, Mental health and ROSA. Using Health Needs Assessment Data provided by Compass School Health and Wellbeing Service for Year 6 children during Q1, Compass CYPDAS were able to target specific schools and communities flagged by young people wanting to know more about substances, or raising a concern about substances being an issue for them or others.
Using Health Needs Assessment Data provided by Compass School Health and Wellbeing Service for Year 6 children during Q1, Compass CYPDAS were able to target specific schools and communities flagged by young people wanting to know more about substances, or raising a concern about substances being an issue for them or others.</t>
  </si>
  <si>
    <t xml:space="preserve">During this period, 913 people have been supported through counselling (face to face and online), helpline support, prevention and early intervention projects, ISVA and training and education services.  250 of these were new clients, with 121 being trained.  
Of the referrals being received, 69% are female, with 26% being under 18 yrs and 35% were self-referrals.
Demand for the ISVA service is increasing with the increase in caseloads becoming a concern - requested more financial support for more provision.
Clients referring themselves, could wait on average 60 days to access face to face counselling.  Additional premises are now available in Stratford, and recruitment for more volunteer counsellors is underway.
98% of clients rated Safline as having improved their feelings of wellbeing and 98% rating Safeline counselling as very good or excellent.  Online counselling options are proving popular and being equally affective, many male survivors prefer online options.
Further examples of feedback on the main report.
Case study on the main report.
Total spend to date: £15,000
</t>
  </si>
  <si>
    <t>County Wide - INSIGHT INTERVENTION PROJECT</t>
  </si>
  <si>
    <t>To provide a domestic abuse perpetrator programme to reduce the risk of abuse to victims by providing a free service, removing the financial block to therapeutic intervention. The outcome will be a reduction of risk of repeat victimisation to victims of domestic abuse thus creating a safer family environment.</t>
  </si>
  <si>
    <t>During the sessions key areas are addressed, including how perpetrators assess their own behaviour, sharing parental responsibilities, building better realtionships and consideration of communication skills.
This quarter 8 people have been undertaking the programme, with 1 completing and 7 ongoing.  7 males and 1 female are engaged in the process.
There are some good examples captured on how the counsellors are getting perpetrators to understand how their family history from childhood effects how they behave in relationships.  Comments include 'My Mum did everything for us when we were kids, Dad was always at work. I guess I just thought that’s how families should be' and “The argument cycle from session two really made it clear to me that we were never resolving our problems. We were just arguing about the same stuff over and over, going around in circles. Now if we’ve got an issue we talk it through without blaming each other. I really listen to her now, I used to just shout her down”.
Total spend to date - £8,500</t>
  </si>
  <si>
    <t xml:space="preserve">Crimestoppers </t>
  </si>
  <si>
    <t xml:space="preserve">Warwickshire Regional Managers (RM) position </t>
  </si>
  <si>
    <t>CORE PROJECT - Mentoring Ex-Offenders</t>
  </si>
  <si>
    <t>To assist with mentoring ex-offenders to reduce reoffending and to assist with supporting the families of offenders through a mentoring project</t>
  </si>
  <si>
    <t xml:space="preserve">Clients have been seen in HMP Oakwood , HMP Whatton and HMP Ranby. Referrals have been received for clients in Brinsford YOI and HMP Guys Marsh, but these are on hold pending the resolution of outstanding matters and the conclusion of prescribed courses in custody. A total of 5 referrals have been received. Chaplain time engaged 
Direct – 10 hrs, Indirect – 8hrs, Other – 9hrs. Work has been done in supporting on the accommodation pathway, employment and thinking attitude and behaviour. We are actively working with 3 of the 5 clients and are in email contact with the other 2. It is too early to log the distance travelled on the pathways for these clients as the cases are still ongoing.
</t>
  </si>
  <si>
    <t xml:space="preserve">FAMILY PROJECT - Mentoring family members of prisoners who have care of children </t>
  </si>
  <si>
    <t>There have been 5 cases referred to the family project. These have all come from the community. Of those, 2 came to an end fairly quickly with disinterest on part of client being the primary cause. The 3 remaining cases have proceeded to mentoring. All cases have been complex and called for a range of support. We have delivered face to face meetings, we have sourced and paid for bedding for children, we have supported clients in appointments with Social Services and schools, we have helped with benefits claims and the sourcing of funding for the bond and rent for a property so client can have her children returned to her. We have engaged with statutory agencies as a liaison conduit. We have actively promoted project with complementary agencies. Active outreach is being made in resettlement prisons.</t>
  </si>
  <si>
    <t xml:space="preserve">EQuIP </t>
  </si>
  <si>
    <t xml:space="preserve">Warwickshires Hate Crime Charter </t>
  </si>
  <si>
    <t>To contribute towards initial engagement and launch of a Hate Crime Charter in Warwickshire focusing on private sector businesses</t>
  </si>
  <si>
    <t xml:space="preserve">EQuIP has effectively developed a hate crime charter which is ready for an official launch to local businesses in August 2018. In constructing the HC Charter and relevant resources, EQuIP researched various national charter programmes of a like for like nature to identify good practices and relevant learning opportunities. This insight has enabled EQuIP to adopt suitable content and approaches, which have helped develop a suitable hate crime charter and framework that will benefit business here in Warwickshire. With regards to engagement and promotion, EQuIP has engaged with various stakeholders through face-to-face contact, email and telephone to inform them about this project. Promotion of this project is ongoing, and we are on track to recruit 75 organisations to participate in this project. EQuIP is in the process of developing a project steering group that will help shape the project and provide added strategic direction. Professionals from key organisations will be invited to form the steering group, including representatives from Warwickshire County Council, Warwickshire Police and Office for Police and Crime Commissioner.  Other professionals may be invited at a later stage if required and advised.  </t>
  </si>
  <si>
    <t>Warwickshire County Council- Refuge</t>
  </si>
  <si>
    <t>Contract variation paperwork has been completed by WCC colleagues.  Recruitment process is now underway.</t>
  </si>
  <si>
    <t>Youth Parliament</t>
  </si>
  <si>
    <t>Don't hate educate</t>
  </si>
  <si>
    <t>During this quarter 14 referrals have been made for the service, with 13 victims accepted, of these 12 were female and 1 male.  A breakdown of ward level is provided for NWBC, it can be seen that Atherstone and Mancetter had generated the most referrlas. The intervention focuses on raising awareness of what domestic abuse is and how it can effect the wider family.  Comments to date show how this work is vital in safeguarding the victim and the family “ I Didn’t realise domestic violence was all of those things – I’m really  shocked at what I have put up with”.
Case strudies are available on the main report.
Total spend to date: £3742.13</t>
  </si>
  <si>
    <t>To enable the delivery of local projects to raise awareness of crime prevention and increase engagement in the community safety field.</t>
  </si>
  <si>
    <t xml:space="preserve">Warwickshire Counselling Service (Sycamore) </t>
  </si>
  <si>
    <t xml:space="preserve">Anger Awareness Project </t>
  </si>
  <si>
    <t>To continue delivering and developing an anger awareness programme to support people from Nuneaton, Bedworth, North Warwickshire and Rugby who are struggling with anger issues.</t>
  </si>
  <si>
    <t xml:space="preserve">The Friendship Project for Children </t>
  </si>
  <si>
    <t xml:space="preserve">North Warwickshire Extension - New Area Coordinator </t>
  </si>
  <si>
    <t xml:space="preserve">Appointment of a new area co-ordinator for North Warwickshire to directly help up to a further 25 disadvantaged children. </t>
  </si>
  <si>
    <t xml:space="preserve">Aspire in Arts LTD </t>
  </si>
  <si>
    <t xml:space="preserve">Aspire in Arts </t>
  </si>
  <si>
    <t>To deliver a diverse programme of early intervention and positive diversionary activities to any young person aged 13-19 in Nuneaton and surrounding areas who are experiencing challenging circumstances.</t>
  </si>
  <si>
    <t xml:space="preserve">Nuneaton North East NHWA </t>
  </si>
  <si>
    <t xml:space="preserve">Newsletter Printing Funding Support </t>
  </si>
  <si>
    <t>To fund the printing of Nuneaton North East NHWA quarterly newsletters</t>
  </si>
  <si>
    <t xml:space="preserve">The Dare 2 Dream Foundation </t>
  </si>
  <si>
    <t xml:space="preserve">Time 2 Shine </t>
  </si>
  <si>
    <t>To deliver Time2Shine in two schools in the Borough</t>
  </si>
  <si>
    <t>Hill Streeth Youth and Community Centre</t>
  </si>
  <si>
    <t xml:space="preserve">Engage </t>
  </si>
  <si>
    <t>To provide mentoring services  for young adults identified as at high risk and/ or vulnerable young people.</t>
  </si>
  <si>
    <t>Positive Pathways</t>
  </si>
  <si>
    <t xml:space="preserve">The Bradby Club </t>
  </si>
  <si>
    <t xml:space="preserve">Inclusion and Targeted support service </t>
  </si>
  <si>
    <t>Safer relationship project</t>
  </si>
  <si>
    <t>To provide individual and group mentoring to raise young peoples awareness of unhealthy or risky relationship.</t>
  </si>
  <si>
    <t xml:space="preserve">Rugby Borough Neighbourhood Watch </t>
  </si>
  <si>
    <t xml:space="preserve">Studley High School </t>
  </si>
  <si>
    <t xml:space="preserve">Re-engaging Vulnerable Pupils </t>
  </si>
  <si>
    <t>The school has 12 pupils who are at risk of permanent exclusion, becoming a NEET or vulnerable in terms of trouble with the police or all of the above. The aim is to re engage the pupils so that they ultimately make a success of their lives through identifying and reaching their potential in life.</t>
  </si>
  <si>
    <t xml:space="preserve">Rethink Personal Safety Project </t>
  </si>
  <si>
    <t xml:space="preserve">To continue to offer personal safety events. Also to develop an informal  group around personal safety and to continue to distribute personal safety packs and equipment for service users to give advice on keeping safe which can be added to by attending the group sessions. </t>
  </si>
  <si>
    <t>Putting victims and survivors first. Protecting people from harm. Preventing and reducing crime.</t>
  </si>
  <si>
    <t xml:space="preserve">Warwickshire's DVPP </t>
  </si>
  <si>
    <t>To provide a domestic abuse perpetrator programme in Warwick District to reduce the risk of abuse to victims by providing a free service. The outcome will be a reduction of risk of repeat victimisation to victims of domestic abuse thus creating a safer family environment.</t>
  </si>
  <si>
    <t xml:space="preserve">Young People First </t>
  </si>
  <si>
    <t>BYP is a localised youth service which provides positive diversionary activities, informal education and pastoral care to young people living in Brunswick ward.</t>
  </si>
  <si>
    <t>To deliver Time2Shine in two schools in the District</t>
  </si>
  <si>
    <t>North Warwickshire CSP</t>
  </si>
  <si>
    <t>Core Grant fund</t>
  </si>
  <si>
    <t>To fund partnership activities within the action plan to support victims of domestic abuse, provide crime prevention through NHW, reduce arson with the F&amp;R Bike team, upgrade mobile CCTV and undertake a small number of projects to address ASB, burglary and rural crime.</t>
  </si>
  <si>
    <t>Nuneaton And Bedworth CSP</t>
  </si>
  <si>
    <t>To fund activities within the partnership action plan to address drug and alcohol awareness, taxi marshalls for the nightime ecconomy, mobile CCTV and reducing ASB.</t>
  </si>
  <si>
    <t>Rugby CSP</t>
  </si>
  <si>
    <t>To fund activities within the partnership action plan to address violent crime, reduce reoffending and support medium risk victims of Domestic abuse .</t>
  </si>
  <si>
    <t>South Warwickshire CSP</t>
  </si>
  <si>
    <t>1.To support Going Out Staying Safe - providing additional resources for policing, street marshalls, street pastors and CCTV on busy night time economy nights. 2.To help reduce arson through intervention team work. 3. To fund an advertising campaign to deter public giving money to beggars which gets channeled to serious and organised crime groups. 4.Fund an advertising campaign in relation to security of vehicles.</t>
  </si>
  <si>
    <t>Protecting people from harm. Preventing and reducing crime. Ensuring effective and efficient policing.</t>
  </si>
  <si>
    <t>Stratford on Avon CSP</t>
  </si>
  <si>
    <t>The number of individuals begging and rough sleeping is increasing nationally with issues of drugs, alcohol, mental health, offending, victimisation and vulnerability. The Link Project combined with partners seeks to engage and support these individuals in Stratford.</t>
  </si>
  <si>
    <t>Wildlife crime training and equipment</t>
  </si>
  <si>
    <t>Problem solving fund</t>
  </si>
  <si>
    <t xml:space="preserve">Discretionary fund for Warwickshire superintendent to allocate to fund a problem solving approach for policing in Warwickshire. </t>
  </si>
  <si>
    <t xml:space="preserve">The Allliance Stop and Search Board met in July.  Work is taking place to enable IAGs to scrutinise body worn video footage of stop and searches.  A new stop and search database has gone live.  Warwickshire has dropped off slightly in terms of positive outcomes for searches but is still above the national average.  Disproportionality rates have not significantly changed.  Positive outcomes are higher in the county for those who are White than for those from BAME backgrounds - further work to take place to identify why. </t>
  </si>
  <si>
    <t>A meeting took place between the PCC, Lead DPL and Head of PSD in July to discuss end of year (Apr 17 - Mar 18) performance.  There had been an issue with IOPC appeals being upheld.  This was identified as as a training issue and has now been resolved, with the rates of upheld now going down. Visits to teams continue with those complaints in areas being dealt with much more swiftly.  There is some legacy of catching up on long standing complaints that is impacting on the figures for closed complaint timescales at present. In the 17-18 financial year, 91% of complaints were recorded within the 10 day timescale, a slight decrease form the previous year.  The average number of days for locally resolving complaints had reduced to 77 days, close to the national average of 72 days.  The average number of days for local investigations to be completed was 171 days, better than the national average of 173 days.  There has not been a significant difference in the number of complaints since the implementation of body worn video, but it has helped to resolve some complaints more expediently.</t>
  </si>
  <si>
    <t xml:space="preserve">The Board met in June, where presentations were provided on new treatment and recovery services; the national serious violence strategy and implications for Warwickshire; and the Prevent Annual report.  The changes to police ways of working were highlighted, with the Control Room dealing with more matters and shift patterns better matching demand.  </t>
  </si>
  <si>
    <t>New ways to identify business crime are now in place.  1,120 business crimes were recorded in quarter 1, a 43% increase on the previous
quarter (784). Increased volumes were seen across both policing areas.  Over the last 6
months, volumes have increased across each of the top 5 crime types with a notable increase in shoplifting
offences.  A PCC funded Business Crime Advisor has been appointed and will start work in September 2018.</t>
  </si>
  <si>
    <t xml:space="preserve">At the end of Quarter 1 Warwickshire police were reporting a special constabulary strength of 202 officers which are independent, non-independent or in training  3 have left the service one having been successful in joining the regular force.. During the last quarter The Special constabulary has recorded 12,226 active hours in quarter 1.
The Alliance Volunteer manager continues to sit on the National employer supported programme board hosted by Greater Manchester Police and continues to have discussions with local councils in regards to adopting a similar policy. The group will look at best practice and procedures to utilise employer supported programmes to benefit Warwickshire Police Force and also increase retention of our Special Constables. 29 individuals have passed the assessment centre and 6 are awaiting a course start date.
</t>
  </si>
  <si>
    <t>Cadets continue to engage with partners and communities at a range of events including the citizens academy, local engagement days, at days of action and have been involved with the PCC's development of commissioning approach. 
Warwickshire cadets cane first at the national completion which was held on the Isle of Man. The leadership are team preparing themselves for the next intake of cadets which will see the programme fundamentally shift and cover a wider age range. The team are in the process of recruiting and training new volunteers to support on the programme.</t>
  </si>
  <si>
    <r>
      <t xml:space="preserve"> Warwickshire has approximate</t>
    </r>
    <r>
      <rPr>
        <sz val="10"/>
        <rFont val="Arial"/>
        <family val="2"/>
      </rPr>
      <t>ly 54</t>
    </r>
    <r>
      <rPr>
        <sz val="10"/>
        <color theme="1"/>
        <rFont val="Arial"/>
        <family val="2"/>
      </rPr>
      <t xml:space="preserve"> active volunteers who contributed to 768 volunteer hours in the county during quarter 1. Although there has been a push to encourage PSV's to record their hours it is still believed these are likely to be higher as many do not log their hours on ECIB'S. Role profiles continue to be developed and a role is being developed to work in schools delivering key community safety messages. The tea are proactively engaging with harder to reach groups within our communities who would benefit from being able to volunteer. this work is in a early development but would support people with a range of disabilities to access valuable volunteering opportunities.
The team have recently delivered the volunteers conference to over 100 volunteers who support Warwickshire and West Mercia Police. The day was opened by  PCC Seccombe and provided the volunteers with inputs on a wide range of subjects including Forensic Crime Scene Investigations, the use of Tasers, discussions around the future of Warwickshire Police and West Mercia Police’s Citizens in Policing Programme, the importance of diversity, a public order talk and demonstration by Police Cadets, an introduction to the Prevent Programme, and a session around business and rural crime initiatives and a talk about the benefits of volunteering.
The day was finished with a presentation of Commitment to Volunteering Certificates to two volunteers and a closing address from Assistant Chief Constable Moore, Warwickshire Police</t>
    </r>
  </si>
  <si>
    <t>The latest Citizens academy was held in South Warwickshire and as usual was  attended with participants receiving inputs from a wide range of stakeholders both internal to policing and external agencies which work with Warwickshire Police.. The PCC provided an input which was well received.
From the last cohort 5 participants have applied to be Police support volunteers and 1 has applied to be a special constable.</t>
  </si>
  <si>
    <t xml:space="preserve">The OPCC continues to work with partners to address Serious and organised crime (SOC) and address the  recommendations made by the HMICFRS report.
The Serious and Organised Crime Joint Action Group met in April and the next meeting is scheduled for July. During the April meeting the group received a presentation from Inspector Lesley Williams on Modern Day Slavery and Human Trafficking (MSHT). The presentation informed partners about the national issues surrounding MSHT, signs to look out for and associated risk factors. The group are considering how as a county they address the agenda of MSHT and what forum is most appropriate to oversee any associated work. A new profile will be released shortly to inform future action/ work.
The group discussed current work around five existing organised crime groups - two of which have now been archived. They were presented with two new OCGs which partners were requested to consider and share intelligence on. Updates were provided on a further two former SOCJAG groups which remain archived to the group, but Police activity is ongoing.
South Warwickshire have been working to develop and deliver a local multi agency action plan for Stratford on Avon District and Warwick District.
The group were provided with an overview briefing note on the government’s new violence strategy which focuses on countylines and early intervention. The group will consider future action against the strategy once more details around the funding opportunities are clarified.
Information sharing remains a critical agenda item for the group. Concern has been expressed in regards to some partners being unable or refusing to share key data which could prevent action being taken to prevent someone becoming involved in SOC. The group continues to work through the issues but they are impacting on the effectiveness of future local profiles and the prevention agenda.
</t>
  </si>
  <si>
    <t>The OPCC has no current active role in this area of work.</t>
  </si>
  <si>
    <t xml:space="preserve">The last meeting of the Rugby CSP was cancelled due to a vacancy in the role of the CSP manager. Key partners continue to engage in the district and the OPCC has been involved in discussing the future needs of Rugby CSP's and the managers role. </t>
  </si>
  <si>
    <t>The two Rural crime co-ordinators continue to engage with the public on a range of projects including visits to victims of crime  (residents and business have been visited). The feedback from victims has all been positive with an increase in the average safety score post the visit.
Both areas deliver action against the Alliance wide rural matters agenda and localise projects for the specific needs of their communities Please see grant tab for more detail.</t>
  </si>
  <si>
    <t xml:space="preserve">The PCC has been working with partner agencies StreetGames and CSW Sport to hold a multiagency event to discuss the opportunities that exist to utilise sport and physical activity as a more valued referral route for those young people at risk of offending or re-offending.
Due to an increasing alignment between Policing, Youth Justice and Sports sector policy the event aims to explore the challenges to create a robust and fit for purpose referral framework across Warwickshire that would see vulnerable young people being referred into appropriate physical activity environments.  the event will bring together partners from across youth justice, community safety and community sports sector, to address the challenges and identify solutions.  
By engaging with partners agencies Street games will develop a national toolkit which could be used by sports,  development and youth justice workers to encourage the use of sport in the desistance of offending. 
</t>
  </si>
  <si>
    <t>This piece of work will be explored later in the year due to current work loads.</t>
  </si>
  <si>
    <t>A schedule for engagement with officers for the coming year is in place and ensure that all operational bases will be visited during the course of the year. A number o visits are planned during quarter 2.</t>
  </si>
  <si>
    <t>The PCC has planned engagement activities with the youth parliament, positive diversionary activities which the has funded and cadets in quarter 2. 
The PCC has attended 5 different schools to present awards in relation to cyber safety and discuss issues and concerns with the head teachers.</t>
  </si>
  <si>
    <t>The PCC attend a wide range of community meetings including:
Community forums,
Parish and Town Council meetings,
National Farmers Union Meetings,/ events,
Big day out Coleshill,
local schools for cyber safety awards,
Game safe events,
ICV meetings, 
Grant recipient training,
Citizen's academies,
Police Volunteers event,
Rotary clubs.
At each event the PCC presented to the audience on a pre arranged topic, including current key work areas and the PCC answered any questions that were present on the day.</t>
  </si>
  <si>
    <t xml:space="preserve">The PCC attends and present at the Safer Warwickshire Partnership Board where he presented an overview of his key areas and his office presented papers on his future commissioning intentions and a joint paper on the national violence strategy and its implications for Warwickshire partners. The OPCC also organise and run the Community Safety Officers group (CSOG). CSOG last met in April and the next meeting is scheduled for July. The group discussed: 
· Current performance
· The development of PCC Commissioned services for 2019 onwards
· The implementation of the new policing model
· The work of the ASB Task and Finish Group which is reviewing and revising the Anti-Social Behaviour protocol
· The Government’s new violence strategy
· Media available to raise awareness of Harmful Practices. 
The group escalated the new violence strategy to the Safer Warwickshire Partnership Board. 
</t>
  </si>
  <si>
    <t>The PCC and his office are working with the police to develop and deliver a series of partnership Problem solving events to ensure the forces new Problem solving approach is embedded not only in the work of the Police but across all agencies. The events are aimed at raising everyone's awareness of problem solving, upskill participants so they can confidently implement a problem solving approach, ensuring a problem solving approach is taken across all disciplines including modern day slavery, county lines and vulnerability and ensuring the community are seen as key assists to addressing local community issues.
The first event is schedules in quarter 2 with over 120 participants expected. The PCC will close the event and will set challenges for the participants in regards to implementing problem solving approach and the second event will follow  in quarter 3.</t>
  </si>
  <si>
    <t>The rural crime co-ordinator is in post and delivering activity against the full range of projects as detailed below.
17 events attended providing engagement with 437 people with 134 items property marked.  This included a partnership meeting with NHW for the residents of Dordon, a cross border event with Leicestershire Police, Ansley Common Allotments, Open Door Group at Warton, Newton Church Coffee Morning, Golden Years Group at Fillongley,  engagement events with residents in rural villages across the Northern area.        
Two initiatives were actioned addressing theft from vans and bicycle theft and the agricultural vehicle sticker initiative.  
The coordinator conducted 32 visits/revisits to victims of crime or vulnerable residents.  
Feedback received from 5 victims who received equipment through the Stop The Thief Initiative stated "the project helped them and made them feel more secure" their average safety score before the visit was 1.4 out of 5 this raised to 4.8 after the visit and equipment was installed.
The website continues to be used by residents with 68,107 visits since it was launched.  1,946 people receive alerts via email through the site and 3,131 follow the social media pages on Twitter and Facebook</t>
  </si>
  <si>
    <t xml:space="preserve">During Quarter 1 there have been a total of 25 victim referrals made to the Rural Crime Coordinators, from the safer neighbourhood teams, response teams and via self referrals. They relate to 18  businesses and 7  residential.
34 visits were conducted during Quarter 1 including referrals which were made last year. Due to the weather and haymaking season several of the victims have requested that their visits are delayed until Quarter 2.
5 victims have taken advantage of the security equipment loan initiative to date and the Security equipment loaned has included long-range movement sensors, GSM alarms, dog barking alarms and fake TV lights.
The coordinators received many letters of thanks one for a farmer due t the success of the alarm installed, as the installation of the equipment was directly attributable to preventing an incident occurring.
The team continue to engage at community events providing crime prevention advice to over 710 residents to date.
</t>
  </si>
  <si>
    <t>A multi-force SOC campaign to target Atherstone, Nuneaton, Rugby, South Leamington and Stratford on Avon around issues such as drugs, Human Trafficking, Intimidation, violence and exploitation was launched in May.
Campaign brief and artwork for social media, posters and direct mail cards were created. Launch and distribution of materials took place between 17/5/18 – 13/7/18.
The campaign was specifically targeting vulnerable areas in relation to county lines-related issues such as drugs, Human Trafficking, Intimidation, violence and exploitation.
Updates were provided to council and police Partners.
The campaign generated a number of crimestoppers reports, the outcomes of which are awaited.
The fearless worker has continued to deliver sessions in schools and youth clubs where direct request have been made. The sessions have been targeted around specific areas of concerns for that locality.</t>
  </si>
  <si>
    <t>Horse Watch Ambassadors continue to attend events and stable yards to provide free tack marking and crime prevention advice around the county.  Two notable events attended was the British Horse Society Platinum Anniversary Show at Moreton Morrell and Kenilworth Show.
As well as the Horse Watch Ambassadors proactive work, the group also provide the opportunity for people to borrow a tack marking kit.
Membership, including social media continues to grow with a strong following of 3,807 followers.  Regular alerts and information are posted on the website and social media feeds.</t>
  </si>
  <si>
    <t>The work is ongoing and the PCC is due to attend youth parliament in July for an update against the project.</t>
  </si>
  <si>
    <t>North Warwickshire Neighbourhood Watch have attended 10 community events ranging from village hall meetings of 20-30 residents to larger carnivals where they interact with hundreds of people. Getting out there amongst the community gives us the opportunity to advise and help those who are unaware of criminal intentions. The team provide crime prevention advice and opportunities to provide crime prevention equipment at cost.</t>
  </si>
  <si>
    <t>During the first quarter the focus has been on preparing participants for finding employment. We have carried out capacity and ability tests and have directed each participant with the help of Groundwork into an
appropriate learning programme delivered by education agency Learn 2.
This is primarily providing functional skills in Maths and English level 1 and level 2. All participants have engaged with a basic ICT in the workplace course, have been creating and improving their CV’s. The group have
carried out mock interviews to identify areas of weakness and/ or strength and have provided tailored one to one training to improve the areas identified. workshops have also been provided on ‘communication in the workplace’ and ‘self-confidence’. Participants have been encouraged to proactively seek opportunities both in the town centre and at the reconnect Jobs fair. 
Two ‘team building’ days have been delivered focusing on taking instruction, interpreting direction and problem solving within a team environment.
11 males are engaged in the programme. 5 of them are volunteering with other groups using the centre and 7 are working on formal qualifications.</t>
  </si>
  <si>
    <t xml:space="preserve">The project continues to grow and has engaged with 68 young people this quarter 3 whom are new referrals. The service allows  young people with complex needs the opportunities to engage, find positive ways to overcome many of the obstacles and changes in their lives. The severity of some of the problems the young people face can not be underestimated. To address these complexities members of the team   attending key partnership meetings to share information ensuring the support they provide is coordinated. the team have created a "sense of perspective" period during all engagements with young people. This period is used to support young people back into some form of education or training and has provided opportunities to explore some of the concerns and life choices of young people. 
Sessions are delivered in 1-1 settings and group settings addressing a range of issues including substance misuse, guilty through association, mental health concerns, future opportunities volunteering, education and employment. 
The project continues to work with  and receive referrals from schools and parents who are looking for interventions for young people who are at risk of or are involved in criminal behaviours and believe this service can provide them with a better perspective on their futures.
</t>
  </si>
  <si>
    <t>Working with 6 young people on a 1-1 bases has allowed young people to make more positive choices to keep out of trouble, for example; not carrying a knife when others are or not following the group to take part in a fight. All young people working one to one as part of this project have shown improvements and willingness to change regarding ASB and crime though it is evident from this work the pull from peers to be part of this is great. Working with a number of young people within the same group, separately and through group work they confident that positive change will continue to happen in these young people’s lives. Learning experiences are provided around drugs and alcohol as these are prevalent and a contributing factor into young people not achieving to their full potential.
The young people that attend one to one mentoring sessions have issues with anger and discipline and this has got them in to trouble both in education and with the police. They also have issues around their self-esteem and confidence. It is important to raise the young people’s self-esteem and give them the confidence to actively make positive changes and be confident to try new things and break the cycle of engaging in substance misuse, alcohol and/or criminal behaviour.</t>
  </si>
  <si>
    <t>Approx. 60 young people have been provided with 1-1 support, 17 of which were new this quarter and 4 whom are classified as NEET. Support has been provided on a range of topics including: safe relationships, controlling relationships, sexting, CSE , substance misuses, risky relationships, sexual violence support.
Young people graded their progression in relation to a number of personal factors including communication, feeling confident, problem solving situations, relating to others. The average scores from pre to post against each area have increased post the intervention.
An area to note is that many young people are only accessing support services via the Bradby club, they are not engaging with other funded or statutory provision and as such the worker is often supporting and representing the young person at professional meetings.
In addition to 1-1 work the safer relationship worker delivers group and informal sessions through the open youth club where the workers can challenge behaviours as the present themselves in a non threatening manner.</t>
  </si>
  <si>
    <t>The committee have been proactively promoting Neighbourhood watch and as a direct result several new Watches have been set up including in the rural community. The new members are supporting the team and providing new ideas in relation to managing and promoting Rugby Borough Neighbourhood Watch.  The team have purchased a van and trailer to help them promote the scheme and are printing and using new publicity materials to raise residents awareness. The scheme continues to advise and sell security products to the public and reinvests the income to enable more products to be purchased. The committee have used the van and materials at local community fetes and events to raise residents awareness.</t>
  </si>
  <si>
    <t>The 7 new Street pastor recruits have been recruited and their training is being planned over the coming months and will include inputs from the police and other organisations covering topics such as; mental health, first aid, listening skills, knowing your community. 
Patrols continue on both Friday and Saturday evenings 10 pm to 4am. During qu1  they have encountered and addressed: 
13 residents exhibiting aggressive behaviour
4 residents behaving antisocially 
provided support and reassurance to 36 vulnerable people
removed 494 broken or whole glasses / bottles from the street,
provided 29 referrals to key stakeholders. 22 of these referrals were to homeless support services.
The team have provided support to the police and partners by looking for vulnerable girls, attending incidents of unconscious vulnerable individuals and staying with them until the paramedics could attend, provided resolution to incidents that could have escalated by distracting 1 or more of the parties involved.</t>
  </si>
  <si>
    <t>Training has been secured and will be delivered in November this year.</t>
  </si>
  <si>
    <t>Updated to be provided on a 6 monthly basis.</t>
  </si>
  <si>
    <t>DPCC attended Rugby CSP meeting in Dec17 where the CSP set the new priorities for the CSP for 2018-19. The agreed priorities were:
• Violent Crime
• Anti-Social Behaviour
• Residential Burglary (dwelling)
• Road Safety
• Reducing Re-offending
• Vulnerability</t>
  </si>
  <si>
    <t>CB attended Rugby CSP board on 13th March 2018. The group discussed CSP activities and performance over the past year, the upcoming years action plans and funding, current crime statistics and trends, partnership attendance at the meeting and progress agianst the current DHR's.</t>
  </si>
  <si>
    <t>The OPCC continues to attend and engage with the Safe Education partnership where a range of topics are discussed including the work the Police youth engagement teams do with schools. The PCC attended the youth accadmey, organised by the Police youth engegment team, in October where over 150 young people were provided with the opportunity to  engage with wide range of departments across the force in a weekend of activities and awareness raising. Partners inputs included sessions on Prison me no way, Cyber crime, Sexting, Barnardo’s re victim blaming, Hate crime and a partner input from Fire, Ambulance service and Police regarding road safety. while the force provided the young people with inputs on the  Police Dogs, Firearms, Helicopter, Drones and general police duties. The feedback from the young people excellent and achieved the aims of educating young people around the community safety and policing agenda to help them avoid becoming either victims or perpetrators of crime, in various areas of vulnerability in the future. 
Work is ongoing with the diversionary activities programme for young people delivered through the PCC's grant scheme. For details about each programme please see PCC grant update tab.
For more details on youth engagement activity please see the Consultation and Engagement tab.</t>
  </si>
  <si>
    <t xml:space="preserve">The two Rural crime co-ordinators continue to engage with the public on a range of projects including visits to 56 victims of crime  (residents and business have been visited). The feedback from victims has all been positive with the average safety score  rising from 1.8 before the visit to 5 after the visit (on a scale of 0-5) in North Warwickshire and 3.5 before the visit to 4.1 bafter the visit in South Warwickshire.
490 people have been engaged through 37 events and meetings.these included providing rural awareness and Crime Prevention evening for residents, parish council and Neighbourhood watch meetings
24 majistrates recieved training  on the issues and impacts associated with rural crime for the community and the victim.
Rural watch has received 46,871 visits with 26,009 being repeat visits. 1,638 people are registered to receive alerts from Rural watch and there are 2,910 followers on social media. </t>
  </si>
  <si>
    <t>The two Rural crime co-ordinators continue to engage with the public on a range of projects including visits to 30 victims of crime  (residents and business have been visited). The feedback from victims has all been positive with the average safety score  rising from 2 before the visit to 4.5 after the visit.
725 people have been engaged through 24 events and meetings .
10 special constables have received training on issues associated with rural crime.
The Victims Management Unit now directly refer victims to both rural crime co-ordinators and the services they provide. 
Rural watch has received 40,332 visits with 23,213 being repeat visits. 1513alerts have been sent from the website and 2,608 followers on social media.</t>
  </si>
  <si>
    <t>The PCC has attanded youth parliament elections, and was due to be a judge in the debating competions which they had organised for January. Unfortunatley due to lack of attendees the event had to be canceled at the last minute. The DPPC attended the youth parliment organsied mental heath confreence and was impressed by their organisation and the participants engagement in the topics</t>
  </si>
  <si>
    <t xml:space="preserve">The Community safety officers group which consists of all CSP managers and other key stakeholders discussed the new  Asylum seekers resettlement policy at the January 2018 meeting. The Policy has been led by Housing mangers based in the district and boroughs and the CSP managers agreed to be a point of contact for community safety related questions and consultations. The group will keep a watching brief on the development of the activities and will flag issues or concerns to the Safter Warwickshire partnership board or other appropriate group as required.
</t>
  </si>
  <si>
    <t xml:space="preserve"> Warwickshire has approximately 54 active volunteers who contributed to 348 volunteer hours in the county during quarter 4 and over 2000 hours during the year. The number of hours is likely to be higher as many do not log their hours on ECIB'S this is being seen as a priority to encourage as the true value of their work is unable to be formally recognised currently. The PCC will be launching the 2018 Volunteers conference in June which promises to build on the excellent feedback received at last years event. A piece of work is being developed to ensure all individuals  needs are addressed enabling them to actively engage in volunteering.
</t>
  </si>
  <si>
    <t>No meeting has taken place this quarter.  NHSE have circualted for signing the extention of the contract to the first of the +1 years which has been signed by PCC.
The hub and spoke model is continuing to be embedded.</t>
  </si>
  <si>
    <t>Detail as above from DACs updates
Referrals to the service 6 with 4 going on to receive support.  
Case studies are available on the main report.</t>
  </si>
  <si>
    <t>Area coordinator recruited and trained. 11 friendship partnerships in place. Focus is to recruirt additional 'older friends'. Promotional activity initiated at local venues and events</t>
  </si>
  <si>
    <t>Workshops take place at our office every Thursday 12:30-2:30pm. The young people have the opportunity to take part in a range of arts activities. These include drawing, painting, graffiti art, sewing, song writing, music production, recording and instrumentation.During this quarter referrals from the Area Behaviour Partnership with young people from St Thomas More in Nuneaton and Queen Elizabeth in Atherstone, Youth Justice and Leaving Care Team. Aspire in Arts are currently working with young people with a history of crime, mental illness, in care, and NEETS. All have been using different art forms to express themselves in a safe environment. Their qualified youth workers and workshop leaders, together with staff from ABP and schools are working together to help divert young people away from ASB on a long term basis - 8 sessions delivered average of 6 persons per session / 1 x referral to the MASH.</t>
  </si>
  <si>
    <t>Issue 56 June 2018 of the NNENW Newsletter focused on car crime in the area and provided guidance to the scheme members and their family and friends on what they could do to protect their vehicles from car crimes. NNENW have been promoting the use of the Defender Pouches for keyless entry / keyless start vehicles in conjunction with the Police, Nuneaton &amp; Bedworth NW and the virtual NW groups on Facebook. To date 70 Defender Pouches sold and provided to residents with guidance on which car locks provide an additional deterrent to car thieves and provide a good level of protection.</t>
  </si>
  <si>
    <t xml:space="preserve">This project is a continuation grant to deliver an anger awareness programme to support people from Nuneaton, Bedworth, North Warwickshire and Rugby who are struggling with anger issues which can lead to antisocial behaviour, increased safeguarding risks for children, young people and women as well as re-offending resulting in custodial sentences.The target is to offer 5 courses which consist of 4 workshops each course, with large courses in the evening with a target of 8 – 10 participants and smaller courses in the daytime which are targeted at smaller numbers of between 4 – 5 meeting the needs of very vulnerable people often struggling with mental health problems. So far the first course has been completed and individual, post course counselling to 4 individuals is currently ongoing. The next course is due to run at  beginning of September and interest has been received from 21 people for this course.
On the first course we had interest from 25 people and of these 12 attended the course. Of the 12, 1 attended the assessment only, 1 attended one session and then found employment which unfortunately clashed with the course and subsequently had to withdraw and the third came to two sessions but was then unreachable. Of the 9 who completed 4 went into individual counselling.
</t>
  </si>
  <si>
    <t xml:space="preserve">Performance report placed in Strategic Training Panel STP) folder in OPCC J Drive. STP met on 17.04.18. Analysis currently ongoing to identify and measure training capacity against demand to optomise and identify alternative method of training delivery. It is clear that not all training will be able to be delivered as desired and as such strategic decions will have to be made on the basis of risk and capcity.    </t>
  </si>
  <si>
    <r>
      <t>Analysisand review of future training requirements, capacity and methodology concluded and draft report issued 22.08.19.</t>
    </r>
    <r>
      <rPr>
        <b/>
        <sz val="10"/>
        <rFont val="Arial"/>
        <family val="2"/>
      </rPr>
      <t xml:space="preserve"> Executive summary </t>
    </r>
    <r>
      <rPr>
        <sz val="10"/>
        <rFont val="Arial"/>
        <family val="2"/>
      </rPr>
      <t xml:space="preserve">Interim recommendations for approval by the Executive Board. The review puts forward eight recommendations that need to be answered, do stakeholders agree:
1. Review West Midlands Police evaluation of the move form a 2 day OST to a single day to understand implications
2. Implement a 90 day comfort period for First Aid refresher training so that officers can attend 4 hour training rather than 1 day event, providing a threshold for people who fall outside their annual course date?
3. Reduce driver standard refresher training from 5 days to 1 day?
4. Reduce driver standard initial course from 4 weeks to 3 weeks?
5. Reduce 2 week advanced driver training course to 1 week?
6. Implement a local CPD model to deliver Strategic Training Panel priorities and local continuous improvement training?
7. Implement a blended learning solution to reinforce learning and develop a range of products from bite size learning to large scale learning, applying a suit of learning solutions? 
8. Train new recruits to the level three diploma standard but do not register candidates for qualification?
9. Continue with review of ICT and Investigative training with a view to removing waste (e.g. last day as an admin day or early finish day). Whilst implementing a more modular based tailored approach to learning rather than one size fits all? 
First Aid 4 hour refresher tipping point
The report outlines there are potential savings from the reduction of training days and opportunities under consideration are listed and will be ratified by Services to Policing programme.
In addition Strategic Training Panel are also looking at other key elements that need to be addressed to implement a modern L&amp;D function and new approach to leadership development. </t>
    </r>
  </si>
  <si>
    <t xml:space="preserve">HMICFRS PEEL Inspections: Efficiency - Good. Legitimacy - Requires Improvement. Effectiveness - Requires Improvement. The inspections were conducted in the Autum of 2017 and since that time progress has been made in a number of areas that were already  under development and improvement. Force has also  establised 'HMIC Assurance Core Groups' for each area, lead by ACC's and supported by senior officers. Chief Conntable has created a WP 'Service Improvement Team (SIT) to manage HMIC inspections lead by CI Neil Harrison, with an expectation of significant improvement for the PEEL insepctoion 2018/19.   </t>
  </si>
  <si>
    <t>DP attended NABSCOP meeting on the 10th May 2018 and provided verbal update on OPCC work during Q1. Grant Updates completed with Q1 data</t>
  </si>
  <si>
    <t>Grant Updates completed with Q4 data.</t>
  </si>
  <si>
    <t xml:space="preserve">Weekly PCC / CC meetings have taken place in Q4. Records of the open sessions are available on the OPCC website. </t>
  </si>
  <si>
    <t>Weekly PCC / CC meetings have taken place in Q1. Records of the open sessions are available on the OPCC website.</t>
  </si>
  <si>
    <t xml:space="preserve">Q4 performance figures reveal sickness figures extraordinarily high in January recording 8.73% officers and 6.29% staff. Explanantion provided by CC that respiratory illness accounting for high levels. Figures slowly reducing through Q4. Health and Wellbeing Board chaired by CC and numerous initiatives being undertaken to address sickness absence and health and wellbing. </t>
  </si>
  <si>
    <t>Key findings of the survey conducted by Durham University has been presented at Health &amp; Wellbeing Board on the 06.07.18. Deeper analysis to cunducted by Alison Hall HR. Federation national survey conducted in March released, findings placed Warwickshire 42 nationally for morale. Issue raised with CC at monthly performance meeting</t>
  </si>
  <si>
    <t xml:space="preserve">Performance reports / data reviewed on a weekly, monthly and quarterly basis resulting in questions / observations submitted to the CC. Verbal and written responses provided from the force. OPCC attendance at performance management group.Athena having a significant impact on performance and measurement of performance. CIMM in place which ChExec attends. </t>
  </si>
  <si>
    <t>Money matters report reviewed by PCC on a monthly basis via the weekly CC /PCC meeting and at AGG. Precept raised by maximum ammount of 6.25% of Band D property, equating to an increase of £12 per annum. MNICFRS Efficiencey grading - Good.</t>
  </si>
  <si>
    <t>Under development</t>
  </si>
  <si>
    <t xml:space="preserve">Significant developments by Force to improve HMIC ratings. SIT now functioning with Supt B. Smith and PI Lane. Programme of audit, methodology and Assurance Panels to 'deep dive' key areas now produced. Governanace arrangements that were moving to more local accountability have now reversed to existing alliance wide arangements with the 3 x Core groups for Effectiveness (DCC Moore) Efficieience (ACC Wessel) and Legitimacy (ACC Evans) feeding into a SIB jointly chaired by T/DCC Moore and DCC Blakeman. OPCC meeting arranged with Gary Ashton HMIC FLL in September. </t>
  </si>
  <si>
    <t>Meeting held on 19.03.18 at WCC Shire Hall. Agenda Items - 1. Police and Crime Commissioner Update Report 2. Performance 3. Precept 4. Community Speed Watch 5. Blue light Collaboration 6. Redeeming Our Communities</t>
  </si>
  <si>
    <t>Emerging issues / threats are discussed at weekly PCC / CC meeting. In Q4 issues raised included: Athena / Victim Satisfaction / IVMU / Hate Crime / Total Crime / Firearms Licensing / OCC / PSD / Sickness.</t>
  </si>
  <si>
    <t>Emerging issues / threats are discussed at weekly PCC / CC meeting. In Q1 issues raised included: Athena / Victim Satisfaction / IVMU / Hate Crime / Total Crime / Sickness / Outcomes / File Quality.</t>
  </si>
  <si>
    <t>Expenses claimed by PCC and senior staff have been updated on the website in Q4</t>
  </si>
  <si>
    <r>
      <t>Meeting held on 17.05.18.</t>
    </r>
    <r>
      <rPr>
        <b/>
        <sz val="10"/>
        <color theme="1"/>
        <rFont val="Arial"/>
        <family val="2"/>
      </rPr>
      <t xml:space="preserve"> Agenda</t>
    </r>
    <r>
      <rPr>
        <sz val="10"/>
        <color theme="1"/>
        <rFont val="Arial"/>
        <family val="2"/>
      </rPr>
      <t xml:space="preserve"> 1. Q4 Performance Summary reviewed. 2. Road Safety Fund 3.Blue Light Collaboration 4. MHIC Effectiveness Report. </t>
    </r>
    <r>
      <rPr>
        <b/>
        <sz val="10"/>
        <color theme="1"/>
        <rFont val="Arial"/>
        <family val="2"/>
      </rPr>
      <t>Minutes</t>
    </r>
    <r>
      <rPr>
        <sz val="10"/>
        <color theme="1"/>
        <rFont val="Arial"/>
        <family val="2"/>
      </rPr>
      <t xml:space="preserve"> - Additional Items 1. Crime recording and Athena 2. File Management 3. Officer response times 4. Outcomes 5.Knife and gun crime 6. Cyber Crime 7. Police Complaints</t>
    </r>
  </si>
  <si>
    <t>About 5.3 million crimes were recorded in all in that 12-month period, up 14%.</t>
  </si>
  <si>
    <t xml:space="preserve">PCC continues to monitor increase in recorded crime levels. CSEW figures for December 2017 - Warwickshire Police 78.8% and ranked 4 with MSG average 79.1 %.  </t>
  </si>
  <si>
    <t>HMIC PEEL Effectiveness report published in Q4 received a grading of 'Requires Improvement'. PCC has formally respond to Home Sec in relation to this report as have 56 days to do so. 
OPCC represented on force core groups who are reviewing all of the recommendations from the reports.</t>
  </si>
  <si>
    <t>Examples of issues the OPCC has influenced in Q3 = 
Organised community speedwatch meeting for in Q4 (see above)
Precept consultation and enagement with government ministers around police funding.</t>
  </si>
  <si>
    <t>For 2018/19 a total of £2.33 million allocated in grants and commissioning to 59 organisations through the PCC Grants Scheme 2017/18. All organisations bid on the basis of their activity supporting the objectives of the Police and Crime Plan 2016-21. Quarterly performance reports submitted by each organisation.</t>
  </si>
  <si>
    <t>Quarterly performance reports submited by each organisation in receipt of grant or commissioning allocated by PCC.</t>
  </si>
  <si>
    <t>In Quarter 1, a recruitment drive was conducted to ensure that the scheme was fully serviced. This has resulted in the addition of 10 new recruits, 5 in the Northern Panel and 5 in the Southern Panel. There were a total of 22 visits made to Leamington and Nuneaton Custody suites over the quarter. An issue was raised in relation to the provision of blankets due to a change of suppliers which was subsequently addressed by the purchase of additional blankets and increase in frequency of deliveries of laundered blankets.</t>
  </si>
  <si>
    <t>Full Q1 report and financial commentary received from VS. See grant tab for full update.</t>
  </si>
  <si>
    <t>10/9/18 HMG launched Victims Strategy - contains recommendations to strengthen code compliance initiatives - need to monitor this intention</t>
  </si>
  <si>
    <t>Full Q1 report received from Prevent officer - excellent reporting and activity - see grant update tab</t>
  </si>
  <si>
    <t xml:space="preserve">At our weekly drop in, we have some vulnerable clients attend regularly, some of whom have been victim to financial exploitation in the past and we have supported them through this distressing experience. We have also advised clients how to set up secure banking passwords and the importance of this. </t>
  </si>
  <si>
    <t xml:space="preserve">This quarter we have developed our goody bags for the year to include a personal safety booklet that includes information to improve personal safety at home, out and about and online. We also include some mental health information, leaflets to keep safe on Facebook, Twitter, Snapchat and Instagram and an attack alarm, a mini torch, a whistle and purse bells (people can select what they would like to have in their bags) We had a display of work at Warwickshire Open Studio’s in Warwick Museum on Thursday 21st and Friday 22nd June where a couple of our service users displayed some of their photography and we took some information of our services, including our Personal Safety Service and we gave out some of our goody bags to people at the event and spoke about the personal safety service we provide.
We have approached St Michaels to hold a drop-in session there for their patients and they have agreed to us attending on 13/7/2018.
We have also met with Managers from Springfield Mind and we are doing a joint event in August a Summer Wellbeing Festival and we are going to take our Personal Safety Bags to the event to give out.
</t>
  </si>
  <si>
    <t>Outcomes of GOSS are to reduce violence crime and reduce anti-social behaviour.
GOSS is the early intervention approach developed to reduce late night violence and rowdy behaviour in the two hot-spots in South Warwickshire being Leamington and Stratford Town Centres. This model is intelligence led in terms of times, locations and offenders for peaks in violence and rowdy behaviour but also utilising a local calendar of events to identify our busy nights. This has proved to be very effective.  It is aimed at the 18-30 age group who are the most likely perpetrators and victims of violence and most likely perpetrators of rowdy behaviour.
Police, Marshals and Pastors and CCTV continue to work well together to intervene early. The benefits of the use of S35 dispersal powers are now evidenced and we have used the power on busy nights other than weekends.  
Drug addiction drives some of the behaviours eg. begging and thefts. A targeted Alternative Giving Campaign and Review of the Warwickshire Retail Crime Initiative are included in the plans for 2018/19.
A vehicle crime campaign has been developed for launch in Q2 (funded from 2017/18).
• There were 403  Violence with injury offences in Q1 2018/19 (down 5.6%)
• There were 822  violence without injury offences in Q1 (down 0.1%) 
• There were 1,642  Anti-Social Behaviour incidents in Q1 (down 19.7%)
• All of which are showing an improving picture</t>
  </si>
  <si>
    <t xml:space="preserve">The project continues to deliver open-access youth club sessions for young people in the Brunswick Ward.  This quarter has seen delivery of 21 sessions, reaching 95 different young people and establishing 406 contacts. This quarter included three bank holidays which reduced the overall total.
There have been some significant CSE concerns regarding young people attending the project and the use of cannabis, all of which have required a multi-agency approach to support.
The project continues to provide in-depth one-to-one support for young people encountering a range of issues and seventy-two sessions were delivered during the period supporting young people who are struggling with complex family issues, are at risk or have been exposed to CSE, are at risk of exclusion or are children looked after out-of-area.
Workers within the project have also attended Child in Need, Child Protection, Looked After Children and Early Help meetings at schools and social work settings.
The Police Crime Commissioner training in June gave project workers the opportunity to meet with other agencies and training has been arranged for Q2 from some agencies in attendance, particularly around drug and alcohol use and CSE.
The continuity of funding has allowed us to understand in greater depth the issues some of our young people are facing.  Many of these issues result in safeguarding concerns being raised to MASH and this has the effect of increasing non face to face workloads to even greater levels.  However, we continue to be uncompromising in our approach to safeguarding and know we are making a difference.
</t>
  </si>
  <si>
    <t xml:space="preserve">The schools that have experienced delivery of the programme for the period of Quarter 1 are, St Thomas More School, Nicholas Chamberlaine and North Leamington School. In all school’s delivery has been to small targeted groups of students that have displaying signs of negative behaviours in school. A small number have also been identified as being on the cusp of exclusion. 
The key themes of delivery have included:
• Core Values
• Attitudes to behaviour
• Actions and consequences
• Knife Crime
• Substance misuse
• Raising aspirations
We have been liaising closely with school behaviour leads and pastoral staff to ensure that they fully understand the benefits of the Time2Shine programme, as well the positive impact that it can have on the overall wellbeing of the students.
Attendance figures have been consistent, and all students have participated for the duration of the first quarter. School staff are very happy with both the content of our delivery along with the impact that it is having on the general attitudes of the students. </t>
  </si>
  <si>
    <t>Two bids have been submitted to the Modern Slavery Police Transformation fund; the first was funding to work with businesses and included a request for funds to design and print materials that would be available to SNT staff, Business, Rural and Cyber crime advisors for distribution when visiting idnetified industries to raise awareness of the signs of modern slavery for those that may be victims and also for employers to be aware of organised crime groups recruiting people who are then unwittingly employed within target industries - this includes labour exploitation in agriculture, manufacturing, catering and cleaning.  The second bid focused on partnership working, banners were provided for display in 'one stop shops' and council events and through social media communications.</t>
  </si>
  <si>
    <t>A total of 13 events have been successfully covered in this quarter making it the busies yet for NHW. The majority of the events are the big events such as Carnivals and Agricultural Shows where we attract the most interest by being out there interacting with the residents and public of North Warwickshire. It is difficult to keep count of attendees but we are pleased to say that it is definitely in the low thousands</t>
  </si>
  <si>
    <t xml:space="preserve">Domesitc Abuse - DACs, 14 referrals have been received, and 13 have accepted support.  Case studies avaialble on the main report
F&amp;R bike team - A team of two BIKEs were deployed for 18 sessions of ASBIT across the North Warwickshire Borough with coverage throughout the Summer school holiday period. 
Contact was made with over 150 young people and members of the community.
NHW - captured in earlier entry.
CCTV upgrade - A review of the current mobile CCTV deployments has been requested with the local Safer neighbourhood Team. Some new deployments will be identified from the review. 
Crime prevention projects - The allocation towards community safety projects is proposed to support the following initiatives - Van Tool Initiative, Domestic burglary packs, speed limit stickers, Community Speed Watch, deployment of mobile cctv, Crimestoppers campaigns and Fear of crime good news publicity
</t>
  </si>
  <si>
    <t>Project to start in Quarter 2</t>
  </si>
  <si>
    <t>This programme continues to be well received by perpetrators with 20 people being referred, of which 18 are currently receiving the intervention - 17 males and 1 female.
Feedback to date includes:“I never gave it much thought that the kids were there when I was shouting, I thought they were just used to it, cause they wouldn’t even look up from the TV. Looking at the impact on children module was a real wake-up call.'
Full case studies available on the main report.</t>
  </si>
  <si>
    <t>This quarter has seen 35 referrals, woith 24 accepting support.  20 received face to face support and 4 people accessed support through telephone contact.  All of those accepting support are female.  Atherstone and Mancetter wards had the most referred people, with the largest number being from self referrals.  case studies avaialble on the main report.</t>
  </si>
  <si>
    <t>In addition to the face to face contact that DACs has with victims of domestic abuse they also speak with multi agencies daily regarding safeguarding issues ensuring that our service users have access to multi agency support.
In this quarter 43 referrals have been recieved.
Feedback from sessions includes:
“I thought domestic violence was just hitting and punching but he stole from me all the time for his drugs, there are so many ways he used to drag me down”.
case studies available on the main report.</t>
  </si>
  <si>
    <t>5000
£5,000 - Rugby</t>
  </si>
  <si>
    <t>Stratford - EFFECTIVE EARLY INTERVENTION FOR VICTIMS OF DA 
Rugby - as above</t>
  </si>
  <si>
    <t>In addition to the face to face contact that DACs has with victims of domestic abuse they also speak with multi agencies daily regarding safeguarding issues ensuring that our service users have access to multi agency support.
In this quarter 17 referrals have been recieved.
Feedback includes: “what helped me most in the early days of seeing you, is that you totally understood how scared I feel about my kids and you understood Asperger’s - That made a big difference to me – to be able trust you to talk through what’s best for them.
Case studies available on the main report.
RUGBY - 9 referalls have been received this quarter</t>
  </si>
  <si>
    <t>This has been a quiet quarter in terms of output measures. We have been trying to gain referrals and secure assessment appointments. 
We have been educating professionals, colleges and clients, plus other agencies about the nature of the project, the length and intention of the project. 
Additionally, we have also been forced to secure alternative rooms to enable us to offer evening appointments. 
To date we have:
Attempted to contact all 5 perpetrators.
Assessed 3 clients for the project.
Booked a further assessment appointment.
Completed one 1:1 session.
2 Associated victims to contact.
Declined to offer 1 client the service due to him not being suitable for the project
Total referrals - 5 perpetrators and 4 associated victims, referrals converted to being accepted onto the programme 2 perpetrators and 2 associated vicitms</t>
  </si>
  <si>
    <t xml:space="preserve">NHW - A total of 13 events have been successfully covered in this quarter making it the busies yet for NHW. The majority of the events are the big events such as Carnivals and Agricultural Shows where we attract the most interest by being out there interacting with the residents and public of North Warwickshire. It is difficult to keep count of attendees but we are pleased to say that it is definitely in the low thousands
F&amp;R bike team - 24 sessions of ASBIt with 160 young people engaged with.
DACs - included under own section above.
CSP projects - The campaign promoted by Crimestoppers to raise awareness of serious organised crime gangs has been supported within priority locations within Atherstone. No funding has been required for this campaign due to other funding sources being available. The second campaign to promote awareness of county lines is now starting to be prepared.
An allocation of £1790 has been made to restock the provision of the domestic burglary packs for the 2018/19 year. An allocation of £1790 has provided for 200no bespoke victim of burglary packs in quarter two. The packs include 24 hour segement timer, window shock alarm, door handle alarm, property marking pen and clip close bag.  
CCTV upgrade - The deployment of the new Nomad HD IR camera with a License Plate Recognition Device proposed for Fillongley has not been possible. The new order for the additional Nomad Mini HD cameras will commit the allocated expenditure of £12,976.00 in quarter 3.
Training for local Police SNT officers to use the new camera and device has been arranged with further training requested for all the team. 
</t>
  </si>
  <si>
    <t>A combined Regional SARC  commissioning board has been established, this will now cover both paediatric and adult service provsision.  All contracts are achieving against targets with no concerns to date.
No issues raised locally regarding the hub and spoke model. This quarter 16 people aged under 18 years have been seen at the Blue Sky Centre, the majority of referrals from police, although self referrals remain consistent.</t>
  </si>
  <si>
    <t>Harmful practices remains part of the VAWG board agenda.  No specific work undertaken this quarter.
Next meeting is scheduled for the end of October 2018</t>
  </si>
  <si>
    <t>Quarterly review meetings ocnitnue with the commissioned service provider.  This is updted fully in the grant update tab.
A Domestic Abuse steering group has been established and meets monthly - created by police colleagues, this is to look at dip sampling cases to ascertain the level of interation, standard of investigation, the correct use of outcomes, actions taken , application of civil orders etc.
HE has attended the MARAC steering group that meets monthly, each area continues to receive a large number of referrals for high risk cases.
Discussions continue in relation to the changes around informed consent and the subsequent referrals made by police to the support service, GDPR has complicated this and currently looking for a solution to ensure all victims that would like support are referred.
Additional reports are curently being prodcude dby AS&amp;I to look at performance in more detail, this is then picked up via performance meetings with the force, discussions with strategic leads and through local discussions.</t>
  </si>
  <si>
    <t>The WSCB sub committee meetings continue to be attended, discusisons have taken place as to whether this group needs to move to a more 'Exploitation' based meeting for children and young people, rather than just focusing on CSE, missing and trafficking, discussions are in the early stages as to ensure no duplication with other meetings and a clear escalation route for concerns needs to be finalised.
Members of the group have helped shape the service specification for the commissioned service.
An addtional meeting has been established to see which bits of the unsuccessful Transformation fund bid can be incorporated locally - discussions are ongoing.</t>
  </si>
  <si>
    <t xml:space="preserve">Alliance Strategic meeting took place, focused on the collation of information from both forces and overlayed with information around the numbers supported by the 3rd and voluntary sector - this is work in progress to get a meanignful document each quarter for discussion.
</t>
  </si>
  <si>
    <t>As no direct engagement with the MASH with regards to governance arrangements, when issues arise that are linked to police they are discussed.  There still remains an issue with the number of referrals from HAU to Refuge that do not have consent from the victim, this is causing a number of issues for Refuge, and also confusion between services.  Discussions are ongoing around this topic area.  Meetings have taken place with DI Jon Roberts areound the changes to consent following GDPR and also with DI Roberts, Refuge and WCC to ascertain how correct referrals can be sent from HAU to Refuge - this is work in progress.</t>
  </si>
  <si>
    <t>Individal reports relating to IDVA and ISVA provision is within the grant updates tab.
The commissioning work in the area is currently out to tender, colosing date is 19th October 2018.
A new Alliance Vulnerability and Safeguarding steering group has been established by Supt Richard Long which  replaces the tactical meetings and links the HMICFRS recommendations, problem profiles and local work together to unblock any issues and share learning only one meeting has taken place so far, these will be monthly meetings.</t>
  </si>
  <si>
    <t>Continuing attendance at the STP Acute and Crisi care meetings each month.
Lots of work this quarter to start to pull together an outline of a Street Triage project in Warwickshire.  Two reports have been submitted to seniour leadlership team in the force,. along with a number of additional meetings with Coventry and Warwickshire Partnerhsip Trust.
HE and PS have met with Dr Binyon of CWPT to discuss mental health colleague joining the Blue Light Collaboration work and the agenda for a Street Triage workshop where examples of other local work will be showcased and a plan for a project will be developed.</t>
  </si>
  <si>
    <t>Both SIG and RAG meetings have been attended, along with an additional meeting called by a number of Parish Cllrs which HE and PS attended.
CSP funding continues to be monitored and a breakdown is included in the grant updtaes tab.</t>
  </si>
  <si>
    <t>No Health and Well-being boards have been attended, although continue to receive the minutes and feed into additional requests for information when required.
Executive board has been attended by CEX.</t>
  </si>
  <si>
    <t>No direct membership of either the WSCB or WSAB, HE now receives the WSAB minutes and feeds information in when requested.</t>
  </si>
  <si>
    <t xml:space="preserve">This quarter we have been assessing potential clients for the group and offering 1-1 sessions to clients in addition to completing two group sessions.  
To date we have:
• completed 22 two-part Assessments
• We have completed 129 1:1 counselling sessions.
• We have referred 1 of the YP to MASH, CAMHS and Compass due to high levels of mental health difficulties and substance abuse.
• Had 1 YP that has been assessed by CAMHS 
• Completed with 3 YP prior to group starting
Referrals to the course: 16 YP &amp;   14 Parents, accepted onto the course: 12 YP &amp;   11 Parents
Case study available on the main report.
</t>
  </si>
  <si>
    <t>The Analysts have supported the production of the annual hate crime report, alongside continued regular attendance and reporting to CSPs.  The majority of strategic assessment consultations have now been completed and the data collected ready to start on the sections.  A meeting has been arranged to re-score the MoRiLE matrix bringing it up-to-date with current trends.  The Analysts have attended the problem solving meetings to keep up to date on the latest developments.  The closure of gcsx secure mail raises concners about data sharing from police systems, which is being looked in to.  Workload demands are high with changes to the County Council structure having an impact on the management of the staff.  All timescales are being met.</t>
  </si>
  <si>
    <t>refferals to the IDVA, IRIS and Outreach service this quarter totalled 606, of which 136 women and 5 men where given longer term support (33.7%).  For those that did not want longer term support, 107 were givn information, 83 declined any service, 102 were uncontactable and 15 were inappropriate referrals.  The highest number of referrals were from Police, although a wide range of agencies are referring.
Of those supported, 6.7% aged 18-20 (an increase of 32%), 34.5% aged 21-30, 29% 31-40, 16.2% 41-50, 9.6% 51-60 and 3.7% over 60.  81.6% described themselves as White British.
Of the clients accessing the service 69.5% had children, with a total of 205 children given longer term support.
153 clients left the service, 85.6% had a reduction in risk score.
MARAC heard 202 cases of which 63 were repeats.
Case loads and referrals remain high and are still increasing.
Refuges - 67 referrals, of which 16 women given longer term support, along wtih 20 chidren.  Of those that did not accept Refuge, 47.1% declined, 13.7% had complex needs too high, 9.8% found alternative short term accommodation, 6% had mental health needs that could not be met, 9.8% were not currently fleeing DV  and 3% were uncontactable.  23 women left the service with 85.7% with a reduction in risk score.</t>
  </si>
  <si>
    <t>The additional MARAC co-ordinator has now been appointed and is settling in well.
The IDVA position is currently being interviewed and hopefully will be appointed shortly.</t>
  </si>
  <si>
    <t xml:space="preserve">During this quarter, 906 people have received support through a number of mediums - face to face, online, ISVA, education and prevention, personal and social development programme, one to one relationship courses, training and education, helpline and online.   Of the 906 , 89 new clients accessed face to face counselling, 55 new clients accessed ISVA (28% increase), 47 friends and family of clients were supported, 70 CYP supported through a number of prjects,78 people attended training sessions, 142 people accessed telephone/online support .  Due to the increase in demand a 12-18 week waiting list is in place, although ISVA service requests receive contact within 24hrs, although can receive support via online/telephone.
98% of clients rated Safeline 'very good/excellent'.
case studies available on main report.
</t>
  </si>
  <si>
    <t xml:space="preserve">We have introduced pre-counselling support for those on the waiting list. We ran 4 pre-counselling groups 2 in Rugby and 2 in Nuneaton, these were short courses of 5 sessions to help build strategies in order to cope with strong emotions such as anxiety
We are working on developing friendships groups, these will be survivor led (with staff/volunteer mentor support when needed) and will eventually run in communities throughout Warwickshire. The groups will all be linked through a common theme of raising money through creative arts to support other survivors.
Both ISVA and ChISVA have needed to spend a large amount of time accompanying victims in court. Some of the victims haven’t any other form of support so they have had to dedicate extra time to them to help them through the court process and post-trial, especially when the verdict wasn’t what they expected/wanted.
Counselling has been carried out Mondays, Tuesdays and Wednesdays in schools across Warwickshire. Most young people have been seen fortnightly to enable the counsellor to cover referrals from different areas and engage with as many young people as possible.
Data will be provided at a later date. report now received and available on request.
Case study available on main report.
Total spend to date: £27,565 </t>
  </si>
  <si>
    <t>Operation Leviathan was delivered in July with the Environment Agency and Angling Trust. 59 rod licence checks, which produced 11 offences, an illegal trap was seized, two inc of ASB dealt with, assisted officers on a search for two missing minors at a rural location and seized a motorbike.
The team attended the Fillongley agricultural show with a good turn out from local teams, partners and the community.
Following a number of fires on farms and on agricultural equipment last year and the hot dry summer in partnership with the Fire service and NFU, a fire and arson advice sheet was produced for farmers and added to the Rural Watch website.
There have been two instances of lead theft from churches in the Rugby area, Willoughby and Newbold on Avon. Both have been visited and provided with advice and basic items to improve security. A press release was produced to warn churches in our area with lead on their roofs to be extra vigilant, including an advice sheet and information shared with Historic England and neighbouring forces who have had
similar incidents.
Two van days have been held in Atherstone  and Coleshill a total of 26 van owners have been provided with van packs and given
tailored crime prevention advice.
During quarter 2: 38 visits/revisits to victims of crime  providing crime prevention advice and engagement with approximately 500 people at events, presentations and meetings.
The stop the thief initiative continues to receive positive feedback with the average pre visit scores of feeling safe of 2.3 rising to 4.8 post the visit and advice.</t>
  </si>
  <si>
    <t xml:space="preserve">During quarter 2: 21 victim referrals made to the Rural Crime Advisors from 17 SNT   2 Victim Hub  2 Self Referrals. 17 are classified as businesses and 4 as residential.
There have been a total of 26 individual visits conducted over this quarter – the majority have been to victims from Quarter 2 but do include visits to victims carried over from Quarter 1. 
8 individuals have taken advantage of the security equipment loan initiative although this is expected to rise and will be reported in the next quarter report. Security equipment loaned have included long-range movement sensors and GSM alarms.
12 Wildlife cameras were deployed at a total of 6 locations during this period. As of 30/09/18 7 cameras remain deployed at 4 locations with two new CCTV applications having been made.
The team have attended 6 community events engaging with residents and providing bespoke Crime Prevention advice and packs along with small security items including safe cans, door handle alarms, window vibration alarms, personal attack alarms and property marking pens provided.
The team are investigating the potential of using a tracker in electric fence equipment due to the rise in theft but lack of reports. Bait vehicle operations are planned and will be promoted as appropriate.
</t>
  </si>
  <si>
    <t>Fearless worker: Between Jan and April 2018: 430 young people aged between 11-16 years received a workshops (19 workshops delivered in total) in 3 schools and 5 youth centres. A range of positive feedback was received.
A serious and organised crime countywide campaign was launched in May and ran until July. The results from police action in the first half of the campaign included a class A drugs arrest as a direct result of information provided to crimestoppers. 69 intelligence logs were generated by the campaign. There has been significant positive media coverage of the County lines campaign in each district.
During quarter 3 a vehicle crime campaign will be delivered to address the current rises.</t>
  </si>
  <si>
    <t>Horse Watch Ambassadors continue to attend events and stable yards to provide free tack marking and crime prevention advice around the county. Ambassadors have attended the Fillongley show in August and also attended an isolated stable yard providing the owners with advice in regards to crime prevention which was well received. The chair of Warwickshire Horse Watch has been invited to be part of the National Equine Police Development Group, led by Kent Police, as part of the National Rural Crime Network and has participated in the first national working group meeting,  providing information to other force areas.     
Membership, including social media continues to grow with a strong following of 3,899 followers.  Regular alerts and information are posted on the website and social media feeds.</t>
  </si>
  <si>
    <t>The PCC attended youth parliament in July where the group described their ongoing work to address hate crime.</t>
  </si>
  <si>
    <t>Throughout quarter 2, 13 sessions have been delivered to 9 service users, 3 new service users have accessed the programme, 5 are NEETS and 1 service users have left as they have gone back to education (6 form). Themed sessions have been delivered on:
Confidence Building
Team Building
Social Media
Life Skills
Mental Health
Sexual Awareness
They continue to support our participants in their search for employment or volunteering. They have engaged support from Acorn training who are
providing additional support and are currently in dialogue with local customer service based establishments to arrange for formal interview and if successful part-time
employment.
Two of the participants volunteered to help host our Macmillan Coffee Morning.
3 young people are actively volunteering for other groups that utilise the centre. 2 young people actively working towards formal qualifications. they continue to provide key support to  participants who battle every day to overcome their mental health issues including anxiety and depression. Considerable time is invested in one to
one support on a weekly basis including some home visits to also provide guidance for the family in supporting each of our young participants.</t>
  </si>
  <si>
    <t>Positive pathways continue to develop young people through regular contact providing support.  
49 sessions were delivered, there are 4 new service users and 3 service users are NEETS. One young person has left the service and is
pursuing a career in parks and environmental services. The caseworkers have experienced some inconsistency with a few of the young people attending the sessions. As a team we have faced challenges which have required onward referrals to the MASH and 101. The service has led to young people re-engaging in training and education programmes either in schools or colleges. Additional support has also been given to ensure must of the young people are given coaching and advice to enable them to sustain their journeys allowing them to reach their full potential. The service has also worked hard in ensuring partners (Inc COMPASS) are in place for more choices and diversity to give young people the various pathways.
Two people are working towards qualifications with their caseworkers as well as three back at college working towards national qualifications.</t>
  </si>
  <si>
    <t>Due to the summer break- 9 sessions have been planned and delivered but they have had a rise in walk in mentoring, whereby a young person has actively sought out one to one support during the open access sessions or during the day when members of staff are present at the club.  
2 of the young people who are accessing one to one support this quarter are new service users. Of these, one was referred by school and has had to one to one sessions timetabled into his school week following his return after expulsion. The other has begun work as part of some joint work between the Inclusion and Targeted Support and Safer Relationships projects. 
2 of the young people who are currently accessing the one to one support at the club have had their mentoring sessions factored into their school timetable, and as a result, are allowed out of school to go into the onsite gym at the Bradby Club in the hope that this as a reward will not only act as an incentive to attend, but will also help with their attention and learning whilst there. 
Vandalism or anti-social behaviour can take place on the Bradby Club site. Volunteering has been used in the form of reparation. Some young people have caused criminal damage to the building or property to reengage the young people and teach them about consequences, after they have been excluded they have been offered volunteering opportunities to i.e. gardening, maintenance and improvements to the building. This can be extremely effective, demonstrating consequences to their actions, and providing staff a chance to work one to one with a young person.
We have also worked in partnership with the police around knife crime to bring the knife amnesty bin to the open access youth session, and for officers out of uniform to interact with the young people and talk to them about knife crime. This proved extremely effective, and allowed for many of the young people to have a positive experience with the police that many had not had in their lives.
The 1-1 sessions have allowed the worker to address specific areas of concern for the young people including: mental health issues, drug and alcohol misuse, criminal activity, ASB and anger management.</t>
  </si>
  <si>
    <t xml:space="preserve">During quarter 2; 60 sessions have been delivered to 16 young people. In addition sessions and 1-1 work is carried out at the open youth sessions and messages and themes are reinforced at the open sessions.
A new Respect 100 programme commenced in September with up to 15 young people accessing the sessions – all of whom are female.  The sessions aim to build a picture of what healthy relationships and friendships may look like, as well as respect and other issues that the young people are currently facing.
Other activities have been carried out including being safe around cannabis and other substances, alcohol and crime and anti-social behaviour, Sexting, being safe, relationships. 
Currently, there are 3 young people, all of whom were part of the Rugby Young Parents group, who are receiving information specific to domestic violence.  
6 young people are currently receiving support due to sexual violence, or crimes that have been committed where they are the victim. 
10 young people are currently involved in one to one work due to issues surrounding child sexual exploitation. However more young people are receiving information in regards to CSE.
Sexting is a topic that has come up in 5 of this quarters one to one sessions.
currently we are part of 5 child protection cases, and approximately 5 child in need case where we are regular attending meetings and working with the families involved around a variety of topics and supporting one young person to access counselling services. </t>
  </si>
  <si>
    <t>7 new street pastors began training in May 2018 and will be commissioned at the AGM in Oct.
Patrols continue on both Friday and Saturday evenings 10 pm to 4am. During qu2  they have encountered and addressed: 
14 residents exhibiting aggressive behaviour
6 residents behaving antisocially 
provided support and reassurance to 21 vulnerable people
removed 471 broken or whole glasses / bottles from the street,
provided 18 referrals to key stakeholders. 
The team have provided support to the police and partners by attending and supporting a range of incidents including a young male assaulted by a hammer but refusing help, supporting distressed young people following exams, and a lady who required medical attention to support her activities.</t>
  </si>
  <si>
    <t>Training for 10 officers has been planned for November which will provide resilience in the force to address wildlife crimes effectively.</t>
  </si>
  <si>
    <t>Catherine Hancock has now taken up the role as Deputy Chief Officers in Warwickshire.
During Quarter 2: 166 Officers reported a duty.  The Special constabulary has recorded 11,511.25
active hours in quarter 2.
There have been a significant amount of leavers of special constables during this quarter.  A total of 17 have left in last 3 months, with 3 leaving to join Warwickshire regulars.  There were also a number of specials that have left the organisation due to not being able to perform the role.  1 SC has also resigned.
On a positive note 8 Special Constables have been recruited into PSU.</t>
  </si>
  <si>
    <r>
      <t xml:space="preserve">Cadets continue to engage with partners and communities at a range of events including the citizens academy, local engagement days, at days of action and have support the PCC on 2 problem solving conferences.
The PCC joined the cadets on the activity week in the South West where they learnt team building and leadership skills.
During Quarter 2 the cadets completed </t>
    </r>
    <r>
      <rPr>
        <b/>
        <sz val="10"/>
        <rFont val="Arial"/>
        <family val="2"/>
      </rPr>
      <t xml:space="preserve">1,157.5 voluntary hours.
</t>
    </r>
    <r>
      <rPr>
        <sz val="10"/>
        <rFont val="Arial"/>
        <family val="2"/>
      </rPr>
      <t>New police cadets recruits started on 9th October.  Programmes are in place for the coming year.</t>
    </r>
  </si>
  <si>
    <t xml:space="preserve">No courses delivered during this Quarter. Work is ongoing to deliver the courses during 2019. </t>
  </si>
  <si>
    <t>The last meeting of the Rugby CSP was held in December with a single item agenda.
The board discussed the Strategic assessment and agreed the priorities for the coming year. The borough council will now develop an action plan to deliver against these priorities and will apply to the PCC for a grant to ensure effectively delivery of the priorities in the coming year.
The PAG met again in November and updates were provided in relation to actions taken. The meeting was well attended and new areas of partnership work were identified.</t>
  </si>
  <si>
    <t xml:space="preserve">The PCC continues to support the Streetgames and CSW sport partnership which this quarter has held a meeting with all 3rd sector sporting agencies to develop the links and identify opportunities to work together and training needs to enable effective engagement.
The statutory partners met in Aug and discussed:
- the opportunities to develop an effective referral mechanism 
-What is quality- how do referring organisations know what is a good organisation or not to make appropriate referrals to?
- The need to develop a better awareness of what is already available in the localities and what their quality standards are and start making referrals and links.
</t>
  </si>
  <si>
    <t>No further meetings have taken place in Qu3</t>
  </si>
  <si>
    <t>A schedule for engagement with officers for the coming year is in place and ensure that all operational bases will be visited during the course of the year. The PCC visited a shift at Grays Mallory spending time with officers to understand the demands and pressures on the teams and communities.
Police base visits will now be arranged for 2019.
Ongoing attendance at monthly Partnership problem solving meetings has continued, allowing engagement with Sgt's, Insp and CI's. 
Attendance at SNT training days and the delivery of 2 problem solving events in conjunction with the force ensures the PCC and his office are visible, available and actively engaging with the force through out the ranks.</t>
  </si>
  <si>
    <t>The PCC visited the Stratford vetting unit to understand the work and pressures the team are facing. A schedule for engagement with officers for the coming year is being arranged now for 2019.
Ongoing attendance at monthly Partnership problem solving meetings has continued, allowing engagement with Sgt's, Insp and CI's. 
Attendance at SNT training days ensures the PCC and his office are visible, available and actively engaging with the force through out the ranks.</t>
  </si>
  <si>
    <t>The PCC attended the Youth Parliament in July. At this meeting he listen to the views of the youth parliament, asked for their input into the development of the commissioned services he is developing and encouraged them to engage with the Hate Crime conference planning scheduled for Oct delivery.
The PCC has attended the cadets activity week held in Aug in the west country, attended the Cadet ceremony in Sep which included the pass out of the senior cadets who had completed their 2 years and marked a change in the scheme that will  young people aged 13+ rather than 16+ join the scheme.
The PCC also attended the Bradby youth club where he spoke to staff, volunteers and young people about the benefits of the club and the contribution he awarded them from his small grants fund.</t>
  </si>
  <si>
    <t>Due to work demands no direct engagement occurred during Qu 3.</t>
  </si>
  <si>
    <t>The PCC attend a wide range of community meetings including:
Community forums,
Parish and Town Council meetings,
Fillongley show,
Youth Parliament,
Visits to grant recipients,
Pride,
Community forums.
local schools- Fearless workshop,
secondary heads meeting Northern Warwickshire,
Citizen's academy graduation,
Street pastors visit
At each event the PCC engaged with the groups on relevant subjects including current key work areas and the PCC answered any questions that were present on the day.</t>
  </si>
  <si>
    <t>The PCC attend a wide range of community meetings including:
Community forums,
Visits to grant recipients,
Hate crime conference
Street pastors visit,
Hate crime Conference,
Rural crime County wide meeting, 
Atherstone community engagement meeting,
Rural Crime event North Warwickshire,
1-1 Meetings with victims of crime, 
At each event the PCC engaged with the groups on relevant subjects including current key work areas and the PCC answered any questions that were present on the day.</t>
  </si>
  <si>
    <t xml:space="preserve">The Community Safety Officers group (CSOG) last met in July and the next meeting is scheduled for Oct. The group discussed: 
·              Operation Highway and its implementation across the county, including partnership involvement in publicising the operation,
·              The development of a trail Mental Health triage scheme which Warwickshire Police, OPCC and CCG’s are working together to develop a proposal, 
·              The ongoing need for training and awareness around the issues and concerns discussed at the ASB Task and Finish Group in relation to the correct use of powers and tools and the preparation of files,
·              The Warwickshire approach to developing a bid for the Home Office Early Intervention Fund that is due to be launched in the coming weeks, which will directly address the Government’s new violence strategy,
·              A new format and time for the CSOG. The group agreed that the current timing of the meeting resulted in a rushed meeting and shortened discussion. The group agreed to change the meeting time and the structure of them to look at themes rather than updates, that are provided in other forums. From October the meetings will take place in the afternoon following SOCJAG from 13:30- 15:30.
The group had no items to escalate to the Safer Warwickshire Partnership Board.
</t>
  </si>
  <si>
    <t xml:space="preserve">The Community Safety Officers group (CSOG) last met in October and the next meeting is scheduled for January 2019. The group discussed: 
• The ongoing work to develop a pilot Mental Health triage scheme which Warwickshire Police, OPCC and CCG’s are working together to develop a proposal,
• The need to hold a sub group meeting to continue the discussions around Modern Slavery and Human Trafficking (MSHT) to agree what the most appropriate governance arrangements are for Warwickshire,
• Road safety and the plans that are developing to re-establish the Road Safety Partnership, develop an action plan to address road safety across Warwickshire and utilise existing police funding from the Ensors education programme to address road safety concerns in Warwickshire,
• The current HMICFRS regime for inspecting police forces, the planned timetable for Warwickshire Police and the request for input from partner agencies. It is anticipated the partner input into the inspection will enable HMICFRS to develop a clear picture of what is happening on the ground and at a strategic level across Warwickshire to deliver partnership activities to address community safety issues.
The group had no items to escalate to the Safer Warwickshire Partnership Board.
</t>
  </si>
  <si>
    <t>The PCC and his office worked with the police to develop and deliver a series of two Partnership Problem Solving events to ensure the forces new Problem solving approach is embedded not only in the work of the Police but across all agencies. The events were aimed at raising everyone's awareness of problem solving, upskill participants so they can confidently implement a problem solving approach, ensuring a problem solving approach is taken across all disciplines including modern day slavery, county lines and vulnerability and ensuring the community are seen as key assists to addressing local community issues.
The first event was attended by over 120 participants and the PCC closed the event. The OPCC and Police have also planned the deliver of the 2nd event which has both national and local speakers who will address the topics of Modern Slavery and Human Trafficking and Countylines, the issues faced by Warwickshire and how Warwickshire can take a partnership approach to addressing the topics.</t>
  </si>
  <si>
    <t>The final Partnership Problem Solving event was delivered in Oct with over 120 practitioners attending. The event has national speakers from the NCA, GAIN and a victims perspective of Countylines and local speakers who described how Warwickshire was implementing problem solving across the force. The key topics of the event looked at understanding and delivery against Modern Slavery and Human Trafficking and Countylines. 
The event received positive feedback and helps establish future working of partnership against these key topic areas.</t>
  </si>
  <si>
    <t>The Problem Solving Fund has been used to develop a range of activities in support of community events and develop SNT staff.The Special Constabulary have made use of a variety of children’s police equipment to engage at a number of events and Alcester SNT have designed and printed awareness posters to deal with the increasing use of nitrous oxide amongst young people. The Design out crime officers have used the fund to purchase crime prevention equipment to address the rising trends in Vehicle crime- partnership packs have been funded and distributed, cycle crime- Cycle marking kits used at community events and awareness signage has been installed and domestic violence- Door bars and wedges, personal attack alarms and window alarms have all been offered to high risk victims to safeguard them against further offences. The fund is being utilised to purchase two new bikes that are more appropriate for police use and will ensure that the off-road capability remains effective.
Problem solving: The fund has enabled all SNT to recive 1 days training and SNT supervisors and managers recived an additional two day training course which has accredited everyone as ambassadors. This has ensured Warwickshire now has a fully trained and competent workforce who can effectively problem-solve long-term community issues.</t>
  </si>
  <si>
    <t xml:space="preserve">Refuge DV Services: There are 34 open cases assigned to the Rugby outreach worker.  Each client is receiving long term support.  In the second quarter this year, there have been 7 new referrals, of which all 7 went on to receive long term support. 5 referrals came from clients who self referred,  1 came from the police and 1 came from Rugby children’s social care team. 9 clients exited the service in the quarter.  During their time in the service they had collectively asked for a total of 39 support actions of which 100% had been achieved at the point
Domestic Burglary: Due to increased car key thefts being identified through the Rugby Community Safety Partnership, specific project work has been identified to increase awareness of car key theft and provide resources to reduce vulnerability.
Personal ASB: Planned upgrade to victim cameras.
Road Safety: Awareness raising planned, with the purchase of wheelie bin stickers (approximately £400)
Further initiatives requested through CSP Board.
</t>
  </si>
  <si>
    <t xml:space="preserve">Work has been concentrated on delivering the Refuge DV service which is ongoing and supporting medium risk victims. </t>
  </si>
  <si>
    <t xml:space="preserve">The Serious and Organised Crime Joint Action Group (SOCJAG) met in October and the next meeting is scheduled for January 2019. During the October meeting the group received a presentation from:
• Sgt Simon Ryan Warwickshire Police on MATE’S- Multiagency Targeted Enforcement Strategy and how Warwickshire can develop existing partnership arrangements to deliver planned intelligence led enforcement action, 
• Caroline Hutchins and Mark Norton from HMIC – raising partners awareness of action they take and the opportunities for more joined up operations using the MATE’s model,
• DI Alan Townsend Warwickshire Police- on the Alliance SOC strategy focussing on partnership contributions to addressing SOC in the community. 
The group discussed current work around six current organised crime groups the updates included the following successful outcomes in relation to partnership activity taken to address and disrupt the groups offending in the last quarter:
• A number of arrests  have been made,
• Warrants and seizures of drugs, money, weapons and phones,
• Referrals to GAIN,
• Sentencing of offenders, 
• An OCG dismantled
• Stop and searches,
• Premises closure order,
• The introduction of a sensitive lettings strategy- NBBC,
• Positive community feedback,
• Reduction in MoRiLE scores
Due to the reduced level of threat and harm the group agreed to archive four of the existing groups. A further two new/ emerging OCGs were presented to the group, which partners were requested to consider and share intelligence on, one is a group which has previous been discussed at SOCJAG.
The group are in the process of adopting a SOCJAG county wide action and are developing an outcome tracker to capture all of the outcomes for partners working together through the SOCJAG process.
Partners were recently involved in Warwickshire Police’s SOC peer review conducted by the Home Office. Partners described the approach taken in Warwickshire and initial feedback was supportive of the approach and identified a few areas for improvement in relation to tactical and strategic meetings. SOCJAG will consider the recommendations when they are formally announced. 
The OPCC submitted a partnership bid to the Early Intervention Youth Fund (EIYF) Home Office  in September. The bid aimed to raise targeted young people’s awareness and consequences around the dangers of knife crime, county lines and serious violence using virtual reality technology. Unfortunately Warwickshire was not successful on the EIYF bid. 
</t>
  </si>
  <si>
    <t>The last meeting of the Rugby CSP was held in September and the board received updates on:
- The development of a PAG Priority  Action Group)
-Discussions on all key priority areas and actions taken to date.
A key area discussed was in relation to sharing information and good news stories. All Partners were to consider opportunities to raise the publics awareness of the positive action that has been taken to address issues in the borough.</t>
  </si>
  <si>
    <t xml:space="preserve">Baseline data has now been established for the OPCC website site following the integration of Google Analytics.  During Q1, there were 19,965 page views made by a total of 3,546 users.  The users per month figure increased across the quarter, with 1,408 in June compared to 1,230 in April.  Facebook and Twitter were the biggest source of referrals, followed by the BBC News Local Live web pages.
The OPCC sub sites for Business Watch, Rural Watch and Cyber Safe Warwickshire continue to grow and details can be found under the relevant sections of the Preventing and Reducing crime tab. 
The OPCC continues to be involved in the force's Digital Transformation programme and the force is to become an early adopter of the new Single Online Police home solution during 2018/19.  The OPCC will continue to monitor progress during the on boarding process.
</t>
  </si>
  <si>
    <t>The PCC Facebook page gained only 2 new likes during the quarter.  There were a total of 10 posts of bespoke content.  Across the quarter there were 458 engaged users.  In total, the posts on the PCC Page were seen by 4,005 users during the quarter, with the highest reaching post being seen by 884 users. On Twitter, the @Warwickshire PCC account gained 85 new followers. The Twitter profile was visited 2478 times and 46 tweets were issued.  These reached a maximum audience of 58000 users, with an average of 638 impressions per day. The account also received 210 mentions.</t>
  </si>
  <si>
    <t>Three monthly email newsletters were issued.  During this quarter a brand new subscriber list was compiled in order to ensure compliance with the new GDPR requirements.  This has had a dramatic effect on the number of subscribers, with a peak of 848 recipients in April reducing to 156 in June.  It has however had a positive impact on the opening rate for newsletters, increasing from in April to 68.6% in June.  This compares with an industry average of 23.9% for Government newsletters.  Links in the newsletters were clicked 76 times and the newsletters were opened a total of 583 times. 
A draft design for the partner update newsletter has been formulated and beta version is being worked on for initial circulation and feedback.</t>
  </si>
  <si>
    <t>A total of 14 press releases or media statements were issued during the quarter, while PCC quotes featured in an additional five media releases from partners.  This resulted in a total of 61 pieces of media coverage being identified.  Negative coverage was received on 10 occasions, positive coverage 34 times and the remainder neutral.  The majority of the coverage was in print or online, though the PCC did four broadcast interviews during the period.  Please note it is not possible to monitor all print publications or broadcasters and there is therefore likely to be some under-reporting of coverage received.</t>
  </si>
  <si>
    <t xml:space="preserve">The FOI Publication Scheme was regularly maintained during the quarter, with seven FOI requests received and full or partial disclosures made in five of them, with the remainder being refused due to information being exempt.  </t>
  </si>
  <si>
    <t>The PCC held a partnership  Rural crime meeting in October to identify best practice, look at opportunities to work together and identify and issues/ gaps where additional work was required. The meeting was well attended and   enable all partners to take actions to improve working across the county.
The two Rural crime co-ordinators continue to engage with the public on a range of projects including visits to victims of crime  (residents and business have been visited). The feedback from victims has all been positive with an increase in the average safety score post the visit.
Both areas deliver action against the Alliance wide rural matters agenda and localise projects for the specific needs of their communities Please see grant tab for more detail.
The Offroad Motorcycle team have 5 police officers, 3 Specials and 1 PCSO trained and deployed  in the off road motorcycle team.
I recent deployment in Southam resulted in:
9 Sec 59 warnings to persons using small off road bikes 
a further 4 Sec 59’s to vehicles used to transport the bikes. 
Words of advice issued to 2 riders who had legal motorcycles and using green lanes legally 
recovery of a stolen off road motorcycle having been stolen in Gloucestershire during April 2017. Officers also engaged with local public and intercepted persons coming to the area with motorcycles in their vehicles, clearly with the intention to ride.</t>
  </si>
  <si>
    <t>A Business crime Advisor started in post in September.  A full induction process has taken place, including a meeting with the PCC and lead officer for business crime.  An action plan has been developed and will be added to.  The Advisor is working with the police vounteer to identify  business crimes and to upload messages to the Business Watch website.  The Advisor has started to engage with the business community across the county, contacting the stakeholders as listed in the handover document and arranging meetings.  A seasonal crime prevention project continues, that includes contact with Trading Standards and the Police Design Out Crime Officers to look at premises.  The Advisor has attended the Emergency Services EXPO and a local SNT training event to meet PCSOs.</t>
  </si>
  <si>
    <t>The Prevent Strategy Group has meet twice in quarter 2 to ensure that the action plan is being delievered.  Various training has taken place across the county, with the Prevent Officer also attending training events.  Links have been made with the Coventry Prevent Team to share good practice and consider how the work complies with Home Office guidance.  Channel Panel statistics for the last two years have been collated to provide a comparison of referral data and to show trends over time.  Warwickshire specific Prevent resources are being finalised.  A fact sheet for social care practitioners has been developed.</t>
  </si>
  <si>
    <t>The ECINS Project Board met in July and discussed the departure of the Parenting Project from the system in 2019 and the development of a user survey to supplement the statistical analysis of activity on ECINS.  The recommendations  will  be taken to the Safer Warwickshire Partnership Board.  The survey had 92 responses from users.</t>
  </si>
  <si>
    <t xml:space="preserve">In quarter 2, 814 checks were requested with 793 completed.  This is an increase on demand compared to the same quarter in the previous year and a 6% increase on the number of requests for quarters 1 and 2 compared to the previous year.  Workloads continue to vary.  </t>
  </si>
  <si>
    <t>2 equality impact assessments were completed in quarter 2 - PCC victims service specification and PCC drugs and alcohol sevice specification.</t>
  </si>
  <si>
    <t>In Quarter 2, the new recruits to the scheme have received training and are now commencing visits accompanied by experienced ICVs.There were 15 visits completed in this quarter. Issues were raised by ICVs in relation to delayed access to the custody suites, attributed partially to staffing levels in custody which is being addressed.  In this quarter the Annual General Meeting was also held with the Commissioner in attendance. An ongoing issue with blanket supply continues to be raised and it has been noted by the Police and is being addressed with the facilities management company, Belrock.</t>
  </si>
  <si>
    <t>In quarter 2, CGL had 6 referrals in from Test on Arrest, 13 referred for DRR assessment from Probation, with all referred in asessed and assessed as suitable. This resulted in 9 orders being given by the court. In relation to ATRs, 8 were referred for assessment and 6 orders were given by the court.</t>
  </si>
  <si>
    <t xml:space="preserve">In Quarter 1 a new provider commenced for the Criminal Justice substance misuse adult service, Change, Grow, Live, providing services including IOM nominal support, ATR/DRR assessments and Test on Arrest pickup. In relation to the children and young people service Compass continues to provide early intervention and prevention work, with 72 referrals made into the service in quarter 1. The OPCC continues to fund WYJS for Tier 1 and Tier 2 assessments, 63 of which were completed in Quarter 1, resulting in measures of increased awareness. </t>
  </si>
  <si>
    <t>In quarter 2, CGL had 6 referrals in from Test on Arrest, 13 referred for DRR assessment from Probation, with all referred in asessed and assessed as suitable. This resulted in 9 orders being given by the court. In relation to ATRs, 8 were referred for assessment and 6 orders were given by the court. For the children and young people's service, during Q2 there were 64 referrals made into the service. Compass have have delivered training to Nuneaton North, West, Central, Town Centre Safer Neighbourhood Teams and are awaiting response from other SNTs and continue to do outreach and prevention work in schools across Warwickshire.WYJS completed 79 assessments in quarter 2 and measured increases in awareness amongst this cohort.</t>
  </si>
  <si>
    <t>As at July there were 65 IOM nominals in South Warwickshire, 70 in Nuneaton &amp; Bedworth, 45 in Rugby, and 15 in North Warwickshire. The Reducing Reoffending Board has been working on updating its action plan to reflect the 7 pathways to reducing reoffending (Accommodation, ETE, Health, Drugs Alcohol, Finance, benefit and debt, children and families, attitudes, thinking and behaviour) with partner agencies assigned to each strand.</t>
  </si>
  <si>
    <t>As at October there were 64 IOM nominals in South Warwickshire, 71 in Nuneaton &amp; Bedworth, 46 in Rugby and 12 in North Warwickshire. Increased focus on Housing issues as a subgroup of the Reducing Reoffending Board has been given as well as integrating sustained recovery and focus on holistic offender needs.</t>
  </si>
  <si>
    <t xml:space="preserve">The OOCD Scrutinty Panel has decided to focus on different themes for examination. The Summary of the Scrutiny outcomes is as follows:
Level 1:          6 instances of appropriate and consistent with policy.
Level 2:          3 instances of appropriate but with observations.
Level 3:          0 instance of inappropriate &amp; inconsistent with policy.
Level 4:          1 instance of inappropriate but consistent with policy.
Level 5:          0 instance where Panel failed to reach a conclusion.
</t>
  </si>
  <si>
    <t>The OOCD Srutiny Panel has focused this quarter on violent crime where OOCDs were given. The Summary of the Scrutiny outcomes is as follows:
Level 1:          2 instances of appropriate and consistent with policy.
Level 2:          4 instances of appropriate but with observations.
Level 3:          7 instances of inappropriate &amp; inconsistent with policy.
Level 4:          0 instance of inappropriate but consistent with policy.
Level 5:          2 instances where Panel failed to reach a conclusion.
                                                                                                                  Feedback to the police continues to be provided as a result of these regarding increased emphasis in paperwork on victim views and increased information more generally on the case.</t>
  </si>
  <si>
    <t xml:space="preserve">During Q2 (July – Sept 2018) there were 64 referrals made into the service. The majority of referrals came from universal education before and after the Summer break (34%). There has been a noticeable increase in referrals this quarter from Social Care (up 14%), resulting from continued promotion within locality teams. We have also seen a significant increase of referrals from Hospitals (8% of all referrals) with wide-ranging referral sources also including Compass School Health and Wellbeing Service (6%), Mental Health (5%), Relatives (9%), Targeted Youth Support (3%) and Warwickshire Youth Justice Service (3%). There were also referrals received from Housing, GP and DWP.
YTD transitional referrals for young people aged 17-25 years equate to 22% of all referrals into service
</t>
  </si>
  <si>
    <t>During the last reporting quarter, EQuIP has effectively engaged with 42 businesses across Warwickshire. These businesses have signed up in principle and once the content of the HC Charter is confirmed in the next Project Steering Group Meeting, then participating businesses will be able to start the process of becoming a HC Chartered businesses.
EQuIP recently held their first Project Steering Group meeting at Northgate House in Warwick. Representatives from EQuIP, Police &amp; Crime Commissioners Office and Warwickshire County Council attended the meeting.</t>
  </si>
  <si>
    <t xml:space="preserve">Clients have been seen in HMPs Oakwood, Whatton, Foston Hall and Littlehey. Clients referred in Q1 continued to be seen. A total of 8 referrals across both Q1 and Q2 have been received. Chaplain time engaged in the following categories - Direct – 87 hrs, Indirect – 40hrs, Other – 50hrs. There has been 6 hrs volunteer mentoring utilised. Most of the cases have entailed chaplain work because of complexity. Three of the cases are MAPPA. All cases have been NPS high risk cases. The cases have a high degree of complexity with significant mental health issues. Work with clients on accommodation, finance and debt, thinking attitude and behaviour, health and faith pathways. 2 cases have closed. One because the client disengaged and the other because the client was recalled for absconding from Approved Premises. The latter case will re-engage when client is released shortly. </t>
  </si>
  <si>
    <t>There has been 1 new case referred in this quarter. It was a self-referral from the community. This and 3 previously referred cases are current. All cases have been complex and called for a range of support. The cases are complex with one case involving 3 children all of whom are at risk of exclusion from school and another involving mentoring of both mother and daughter. We continue to deliver face to face meetings and to engage with external agencies esp. schools and Social Services. We continue to deliver reminders to the referral agencies especially the resettlement hubs and chaplaincies in the prisons.</t>
  </si>
  <si>
    <t>For 2018/19 a total of £2.33 million allocated in grants and commissioning to 59 organisations through the PCC Grants Scheme 2017/18. All organisations bid on the basis of their activity supporting the objectives of the Police and Crime Plan 2016-21. Quarterly performance reports submitted by each organisation. Each CSP assihned to a DPL to provide OPCC representation and engagement.</t>
  </si>
  <si>
    <t xml:space="preserve">Workshops take place at our office every Thursday 12:30-2:30pm. The young people have the opportunity to take part in a range of arts activities. These include drawing, painting, graffiti art, sewing, song writing, music production, recording and instrumentation.
During this quarter we have had referrals from the Area Behaviour Partnership with young people from St Thomas More in Nuneaton and Queen Elizabeth in Atherstone, Youth Justice and Leaving Care Team. We are currently working with young people with a history of crime, mental illness, in care, and NEETS. All have been using different art forms to express themselves in a safe environment. Our qualified youth workers and workshop leaders, together with staff from ABP and schools are working together to help divert young people away from ASB on a long term basis.  The young people have also taken part in other activities that we offer. This has included a graffiti art project in Hartshill, A trip to see School of Rock in London, volunteering activities (bag pack at ASDA) and a trip to Bear Grylls Adventure et al. These have all helped to build relationships with our team as well as making positive friendships with new young people which has helped to also reduce social isolation as well as building new skills and evidence towards those completing their Arts Awards.
</t>
  </si>
  <si>
    <t xml:space="preserve">Q2 of the Time2Shine programme commenced 3rd September 2018 – this aligns with school term dates, at the start of the new academic year. The programme continued to be delivered within St Thomas More School, Nicholas Chamberlaine and North Leamington School.
As in Q1 delivery has been to small targeted groups of students that have displaying signs of negative behaviours in school. A small number have also been identified as being on the cusp of exclusion. 
The key themes of delivery have included:
• Core Values
• Attitudes to behaviour
• Actions and consequences
• Knife Crime
• Substance misuse
• Raising aspirations
We have been liaising closely with school behaviour leads and pastoral staff to ensure that they fully understand the benefits of the Time2Shine programme, as well the positive impact that it can have on the overall wellbeing of the students.
Attendance figures have remained consistent, and all but 1 identified students participated within the programme. School staff comment on the benefits of the programme particularly in regards to helping pupils settle at the start of a new academic year when commonly, some of the identified pupils may have had a difficult home life for the duration of the school holidays.
</t>
  </si>
  <si>
    <t xml:space="preserve">The second course was due to take place in July and although we had a lot of interest in the course as the date approached and reminders were sent out it became apparent that due to it being the holiday season the actual attendance would be quite low. Therefore in order to conserve funds and to ensure that the interested parties got the most benefit we decided to delay the course until September. 38 people showed interest in the September course and 18 of these attended the course. Of the 18, 4 attended the assessment only and 1 person attended the first 2 sessions but failed to attend the third and was then unreachable. Therefore 13 individuals completed the course and 6 of these have been offered individual post course counselling and they are due to begin their post course counselling shortly. 
The third course is due to begin at the beginning of November, 22 individuals have already registered interest.
</t>
  </si>
  <si>
    <t xml:space="preserve">Our new part-time Area Co-ordinator for North Warwickshire, including Nuneaton and Bedworth, Viv Kelsey started work for The Friendship Project on 6th June. Following induction and initial training, Viv has been enthusiastically networking in the area to build relationships with our referrers and target potential sources of recruitment for volunteer Older Friends. Viv started a recruitment campaign with CAVA in Nuneaton &amp; Bedworth and Atherstone and is actively promoting the Friendship Project for volunteers through attendance at events, distributing posters and regular adverts on social media. Promotional activity during the quarter has included:
• Speaking to parishioners at Coton Church
• A stand at the Nuneaton &amp; Bedworth Community Fair at the Pringles
• Posters and information placed in all community hubs in the area and libraries
• A volunteering article in the Tamworth Tribune
• Adverts run in The Rock and the You magazine and on Facebook
• Posters placed into supermarkets
• A stand at the CAVA AGM held at the Life Church and at a chamber of Commerce event at the Ricoh Arena.
Further similar activity is continuing in the current quarter.
Viv’s appointment is beginning to bear fruit with an increasing number of enquiries being received and applications now beginning to come in, as a result of which we are currently matching three new children with appropriate Older Friends. Two further applications failed for different reasons, one as a result of an applicant failing our robust vetting procedures and the other withdrew part way through the process. While numbers of applicants are important, it is the quality of applicants that really matters. In addition to her activity in promoting The Project, Viv is actively engaged in the process of vetting applicants and matching referred children with the right Older Friend for them. She is also engaged in supporting the Friendships, along with developing individuals who are appointed as Group Supporters. The Group Supporters are experienced individuals able to offer a listen ear, encouragement and support to a small number of Older Friends as their friendships develop. The three new matches referred to above, will bring the total number of children being supported by the Friendship Project in the Nuneaton and Bedworth areas of North Warwickshire to 14. We have over 25 other children referred to us on our current waiting list. </t>
  </si>
  <si>
    <t xml:space="preserve">Q2 of the Time2Shine programme commenced 3rd September 2018 – this aligns with school term dates, at the start of the new academic year. The programme continued to be delivered within St Thomas More School, Nicholas Chamberlaine and North Leamington School.
As in Q1 delivery has been to small targeted groups of students that have displaying signs of negative behaviours in school. A small number have also been identified as being on the cusp of exclusion. 
The key themes of delivery have included:
• Core Values
• Attitudes to behaviour
• Actions and consequences
• Knife Crime
• Substance misuse
• Raising aspirations
We have been liaising closely with school behaviour leads and pastoral staff to ensure that they fully understand the benefits of the Time2Shine programme, as well the positive impact that it can have on the overall wellbeing of the students.
Attendance figures have remained consistent, and all but 1 identified students participated within the programme. School staff comment on the benefits of the programme particularly in regards to helping pupils settle at the start of a new academic year when commonly, some of the identified pupils may have had a difficult home life for the duration of the school holidays.
</t>
  </si>
  <si>
    <r>
      <t>Intelligence Mapping -</t>
    </r>
    <r>
      <rPr>
        <sz val="10"/>
        <color theme="1"/>
        <rFont val="Arial"/>
        <family val="2"/>
      </rPr>
      <t xml:space="preserve"> This was previously undertaken by the Insight team but in future be undertaken by Trading Standards. Intelligence map to be produced in Q2. </t>
    </r>
    <r>
      <rPr>
        <b/>
        <sz val="10"/>
        <color theme="1"/>
        <rFont val="Arial"/>
        <family val="2"/>
      </rPr>
      <t xml:space="preserve">
Cybercrime scenarios for Talking Shop - </t>
    </r>
    <r>
      <rPr>
        <sz val="10"/>
        <color theme="1"/>
        <rFont val="Arial"/>
        <family val="2"/>
      </rPr>
      <t>TS have delivered Talking shop cyber-crime education as part of the wider Talking shop education programme to 6th form students in Leamington Spa (approximately 60 students). Bookings for Talking shop for the new school year (2017-18). Approximately 400 students booked in to date.</t>
    </r>
    <r>
      <rPr>
        <b/>
        <sz val="10"/>
        <color theme="1"/>
        <rFont val="Arial"/>
        <family val="2"/>
      </rPr>
      <t xml:space="preserve">
Increased numbers of consumers and businesses receiving email scam alerts - </t>
    </r>
    <r>
      <rPr>
        <sz val="10"/>
        <color theme="1"/>
        <rFont val="Arial"/>
        <family val="2"/>
      </rPr>
      <t>1,859 people are now singed up to the service.</t>
    </r>
    <r>
      <rPr>
        <b/>
        <sz val="10"/>
        <color theme="1"/>
        <rFont val="Arial"/>
        <family val="2"/>
      </rPr>
      <t xml:space="preserve"> 
Corporate Cyber Crime Page – </t>
    </r>
    <r>
      <rPr>
        <sz val="10"/>
        <color theme="1"/>
        <rFont val="Arial"/>
        <family val="2"/>
      </rPr>
      <t xml:space="preserve">Elements of all agencies are shared and have a single point of information. All Information is now posted to the new Cybersafe Warwickshire Website. </t>
    </r>
    <r>
      <rPr>
        <b/>
        <sz val="10"/>
        <color theme="1"/>
        <rFont val="Arial"/>
        <family val="2"/>
      </rPr>
      <t xml:space="preserve">
Cyber Crime Enforcement Projects - </t>
    </r>
    <r>
      <rPr>
        <sz val="10"/>
        <color theme="1"/>
        <rFont val="Arial"/>
        <family val="2"/>
      </rPr>
      <t xml:space="preserve">Jewellery sales online: written warning Issued to Trader as well as well as an Enterprise Act Undertaking received as to future conduct – Case closed. </t>
    </r>
    <r>
      <rPr>
        <b/>
        <sz val="10"/>
        <color theme="1"/>
        <rFont val="Arial"/>
        <family val="2"/>
      </rPr>
      <t xml:space="preserve"> Unsafe chargers: </t>
    </r>
    <r>
      <rPr>
        <sz val="10"/>
        <color theme="1"/>
        <rFont val="Arial"/>
        <family val="2"/>
      </rPr>
      <t xml:space="preserve">Working with Warwickshire Fire and rescue to interrogate intelligence relating to fires in Warwickshire started by faulty electrical products and charges. </t>
    </r>
    <r>
      <rPr>
        <b/>
        <sz val="10"/>
        <color theme="1"/>
        <rFont val="Arial"/>
        <family val="2"/>
      </rPr>
      <t xml:space="preserve">Trading Standards identified an online seller of unsafe chargers, a test purchase was conducted and subsequently resulted in a warrant being executed and a large number of dangerous charges seized. 12 chargers were sent for safety testing, 42% failed tests, 3 were Warwickshire businesses.  Information have been laid.  1st Hearing is scheduled for 29th August 2017 at Nuneaton Magistrates.  8 Information have been laid in the name of the company and its Director. Warwickshire e-Commerce business that was 'allegedly' actively involved with selling large volumes of counterfeit mobile phone and tablet replacement digitizer screens, batteries, covers and chargers.  The chargers were found following examination to be unsafe.  Further updates will be given after the hearing / trial. Online investment Scam companies: Current case of a Warwickshire resident who has invested £50,000 via an online investment scam company, Investigations ongoing, warrant to be obtained from the court.   TS have executed a warrant at the home address of the director. 1 arrest has been made and a large number of seized computers, phones and tablets have been sent for analysis. The director is currently on bail for Fraud and money laundering offences for the online investment scam. 
2 further suspects have been identified as well as 4 other victims; Trading Standards are working with Operation Falcon and the FCA to identify the individuals. Ongoing Investigation – Statements have now been obtained from the new victims. Financial investigation ongoing, substantial assets have been identified, investigation ongoing . Counterfeit Examination Certificates: The online sale and supply of counterfeit examination certificates (A Level, GCSE and City &amp; Guilds) and other industry based qualification cards (e.g. access to construction sites etc.) via the internet.  The website has been traced and entry warrants have been obtained.  Enforcement action is currently being planned by the end of July 2017.  Further updates will be given in Q2. Safety at Ports: </t>
    </r>
    <r>
      <rPr>
        <sz val="10"/>
        <color theme="1"/>
        <rFont val="Arial"/>
        <family val="2"/>
      </rPr>
      <t>TS conducted Market Surveillance at the postal hub in Coventry, in partnership with UKBF, to stop dangerous goods entering the supply chain and gather intelligence on UK importers. Items purchased online are delivered via the postal hub in Warwickshire. Intelligence led checks are conducted on various postal lines.  In Q1 over 1,407 unsafe and non compliant Electrically unsafe products were detained. This work produced a saving to the national supply chain of £43k using the national matrix formula. Work continues to identify online sellers who continue to import illegal unsafe goods from third countries to sell in the UK.</t>
    </r>
    <r>
      <rPr>
        <b/>
        <sz val="10"/>
        <color theme="1"/>
        <rFont val="Arial"/>
        <family val="2"/>
      </rPr>
      <t xml:space="preserve">
</t>
    </r>
  </si>
  <si>
    <t>Richards Elkin as the Director of Enabling Services has since left the organisation and his position remains vacant given the WMerciaP notification to terminate the alliance with WP. Q2 Enabling Services report reviewed and issues of concern raised as part of the formal PCC / CC holding to account mechanism and scrutinised by the Police &amp; Crime Panel Performance Grp. Of concern is the rate of recruitment to achieve FTE and unsustainable high levels of sickness.</t>
  </si>
  <si>
    <t>Under development. Regional meeting with Policy Officers held on 19.07.18 to discuss perfomance and holding to account mechanisms. Warwickshire position appears fit for purpose in context with size and nature of the force and PCC's relationship with CC. Further meetings planned to develop concept.</t>
  </si>
  <si>
    <t xml:space="preserve">With West Mercia Police terminating the alliance with Warwickshire Police, the collaborative development of a formal performance framework is no longer viable. The comments at Q1 regarding the curent arrangements being fit for purpose in context with the size and nature of the force and the PCC's relationship with the CC are still valid. Engagement with the APACE at the national level is ongoing to review current arrangements and identify good practice.  </t>
  </si>
  <si>
    <t xml:space="preserve">Monthly and quarterly performance reports continue to be produced by the force and quarterly report published on OPCC website. Report used by PCC to raise performance questions  with the CC and scrutinised by the Police &amp; Crime Panel. </t>
  </si>
  <si>
    <t>The Committee held it’s final meeting in July.  The meeting included an update on Professional Standards Performance and the staff survey results. An achievements report was presented. Hand over is taking place to the Joint Audit and Standards Committee.</t>
  </si>
  <si>
    <t>OPCC continues to monitor increase in recorded crime levels. CSEW figures for December 2017 - Warwickshire Police 76.6% and ranked 5 with MSG average 77.1% . A deteriorating position locally and nationally with a decline in MSG position.</t>
  </si>
  <si>
    <t xml:space="preserve">OPCC continues to monitor increase in recorded crime levels. CSEW figures for June 18 - Warwickshire Police improving in public confidence at 78.7% and ranked 3 with MSG average of 77.5%. An improving position. </t>
  </si>
  <si>
    <t>The Alliance Stop and Search and Use of Force Board met in October 2018 to discuss quarter 2 performance.  Changes have been made to the Police Stop and Search database to make it compliant with Home Office data requirements.  There is more work to take place on the IT system.  There are plans to link with local universities to conduct research on Stop and Search.  The BAME IAG will be approached to send representatives to the new Stop and Search training.  Links are being made between Stop and Search, complaints, use of force, etc, to identify officers of concern across the areas that might identify an issue.  There has been a drop in Stop and Searches in Warwickshire, with an improvement in the percentage of positive outcomes.  Officers can now link a Stop to a policing operation on the database.  Use of Force is still being developed and will be reported to the Board's next meeting in January 2019.  Post code data conmtinues to be captured to identify searches that are conducted on those living outside of the Force area.</t>
  </si>
  <si>
    <t>Quarter 1 data was discussed at a meeting on 9 October 2018.  Timeliness to record complaints was at 93% within 10 days, just above the national average of 92%.  Local resolution cases are being completed in an average of 67 days, the same as the national average.  Local investigation cases are being completed in an average of 139 days, compared to the national figure of 151 days.  Work is taking place on developing a problem profile for abuse of authority for sexual gain.  Improvements are being made and the performance is continuing to improve.</t>
  </si>
  <si>
    <t>The Business Crime Advisor commenced post in September.  He will begin to meet with local business representatives and partners in the coming months.  There are still difficulties with obtaining business crime data and these have been raised with the Force.</t>
  </si>
  <si>
    <t xml:space="preserve">No Q2 return received, but update received form grant recipient stating that December news-letter is at the printers and Q2 return will be provideds asap.                                                                                                                                                                                           Q2 Return now received: - 
Issue 57 September 2018 of the NNENW Newsletter focused on scams and guidance on preventing burglaries
Issue 58 December 2018 – Christmas Edition of the NNENW Newsletter focused on Pension scams, rogue traders, spreading the word on Neighbourhood watch on a street level and also the closed facebook groups that have been running in Nuneaton for the past 12 months.
</t>
  </si>
  <si>
    <t xml:space="preserve">During Q2, there were 9,749 page views made by a total of 2,934 users.  Monthly users were down, with 1,199 being the peak in September.  Google and Bing were the biggest source of referrals, followed by the Warwickshire Police web pages.
The OPCC sub sites for Business Watch, Rural Watch and Cyber Safe Warwickshire continue to grow and details can be found under the relevant sections of the Preventing and Reducing crime tab. 
The OPCC continues to be involved in the force's Digital Transformation programme.  A new board has been formed to direct activity as the move to the new national Single Online Home for policing is progressed.  It will meet for the first time in November. The OPCC will continue to monitor progress during the on-boarding process.
</t>
  </si>
  <si>
    <t>The PCC Facebook page gained 30 new likes during the quarter.  There were a total of 9 posts of bespoke content.  Across the quarter there were 458 engaged users. In total, the posts on the PCC Page were seen by 7,869 users during the quarter, with the highest reaching post being seen by 5,237 users. Posts generated 900 clicks and 135 Reactions, comments and shares. On Twitter, the @Warwickshire PCC account gained 76 new followers. The Twitter profile was visited 2434 times and 52 tweets were issued.  These reached a combined total audience of 73,700 users, with an average of 801 impressions per day. The account also received 207 mentions.</t>
  </si>
  <si>
    <t>Three monthly email newsletters were issued, with subscribers increasing to 172.  Opening rates for newsletters reduced slightly over the quarter, with 61.5% in July to 57% in September.  This compares with an industry average of 23.9% for Government newsletters.  Links in the newsletters were clicked 44 times and the newsletters were opened a total of 298 times. Work on the draft partnership newsletter is continuing.</t>
  </si>
  <si>
    <t>A total of 9 press releases or media statements were issued during the quarter, while PCC quotes featured in an additional three media releases from partners.  This resulted in a total of 58 pieces of media coverage being identified.  No negative coverage was received, with positive coverage on 40 occasions and the remainder neutral.  The majority of the coverage was in print or online, though the PCC did eight broadcast interviews during the period.  Please note it is not possible to monitor all print publications or broadcasters and there is therefore likely to be some under-reporting of coverage received.</t>
  </si>
  <si>
    <t>The FOI Publication Scheme was regularly maintained during the quarter, with 8 FOI requests received. All were refused due to the requested information not being held.</t>
  </si>
  <si>
    <t>No consultations were held or published in this quarter.</t>
  </si>
  <si>
    <t xml:space="preserve">Regional PCC / CC meeting held in Q1. PCCs scrutinised the regional work of the ROCU, CT provision, Roads Policing, NPAS performance. </t>
  </si>
  <si>
    <t xml:space="preserve">With West Mercia Police terminating the alliance with Warwickshire Police, the collaborative development of a progrqamme of assurance with which to challenge the Chief Constable is no longer viable in the medium to long term.  </t>
  </si>
  <si>
    <t>Not unertaken in Q1</t>
  </si>
  <si>
    <t>Not applicable in Q2</t>
  </si>
  <si>
    <t>A report has been written fro Chief Exec Neil Hewison highlighting the lack of force level meetings to discuss mental health in particular.  There is becoming a need for such a meeting as work progresses on the Triage model and questions are being raised in relation to the Liaison and Diversion Scheme.
Triage work - a bid has been submitted via CCGs for NHSE funding to support a 12 month pilot project, the aim is to have 2 police officers working a seperate shift pattern with a mental health practitioner.  A hybrid model has been developed that would be based in Bedworth Police Station to undertake checks of STORM jobs to offer advice and guidance to call handlers, frontline officers and deploy if necessary.  The pilot model will begin subject to funding agreement on 1st April '19, and will cover shifts on Friday, Saturday, Sunday and Monday, hours will be between 5pm and 2am.
The Liasion and Diversion scheme is currently under resourced in comparison to neighbouring areas, this scheme is to have a mental health practitioner in the custody areas; currently due to funding contraints only one worker is available for the whole of Warwickshire.  Discussions are underway with colleagues in CWPT on how we can encourage NHSE to prioritise Warwickshire with its funding role out so we have a much enhance service.</t>
  </si>
  <si>
    <t>Individual reports relating to IDVA and ISVA provision is within the grants tab.
The commissioning work for SAV has been ongoing, two bids were received for the contract, with both organisations being invited to clarification interviews.  Following a robust approach the contract is to be awarded to a collaborative bid which was received from RoSA/Barnardos.  This collaboration will see end to end provision for all those that are victims of SAV or CSE, as they will be able to pass between the organisations to ensure they are receiving the right support and the right time.  Clear pathways for the transition years will also be in place.
the Vulnerability and safeguarding steering group has met, agenda items included the 'telephone resolution pilot' the new DA risk assessment (replacement of DASH), and a project being piloted in Worcester that focuses on perpetrators of DA.</t>
  </si>
  <si>
    <t xml:space="preserve">No direct engagement with the MASH with regards to governance arangements, contact with the HAU continues whilst solutions are found for the number of referrals that are being sent to refuge without consent.   This is causing a number of concerns as there is not always noted a 'safe telephone number or time to call' identified by officers which could be putting some victims ar further risk.
There remains a backlog in HAU, although this is manageable, as of mid December no high risk DA cases where in the backlog, approx 40 medium risk and approx 100 standard risk - this is much improved and continues to be improved. </t>
  </si>
  <si>
    <t>The Alliance Strategic Serious Sexual offences meeting took place in November, items discussed included: satisfaction survey - case studies discussed (good and bad), Reporting, Recording and Prosecutions, updates from SARCs and support services, learning and development updates and a MORILE project.
The Regional Sexual Assault partnership meeting took place in November, chaired by NHSE, the focus is on the both the paediatric and the adult SARC provision, any issues from the SARC perspective and also feedback from police and service users.  Also discussed was the National Sexual Assault and Abuse Services Strategy  and adjoining action plan.  This will be explorted further in future meetings.</t>
  </si>
  <si>
    <t>The WSCB sub-committee meeting - CSE, Missing and trafficking took place in december, the meeting focused on the existing action plan for the group and what has been completed and what needs to be moved into a new action plan from April 2019.  the focus will be moving from CSE to the broader heading of 'child exploitation' to enable the development of co-ordinated to responses to a wider group of children and young people - this will link but not duplicate the work around county lines and criminal exploitation.  An element relating to the perpetrators of these crimes will also be included.
Work continues in developing a Providers Charter for warwickshire, to ensure all organisations supporting children and young people are working toward the warwickshire strategic vision and that all messages being conveyed are the same.</t>
  </si>
  <si>
    <t>Quarterly performance management meetings continue in partnership with WCC, the main update for Refuge is within the grants tab.
The DA Steering group met in December, the focus of the meeting is to discuss how improvements can be made to the initial response, encourage reporting, safeguarding victims, raising standards of investigation, prosecuting offenders, working collaboratively to get the best outcome for the victim.  
DA outcomes and the use of Outcome 16 was discussed, along with an audit of DA cases - this showed some work to be done in relation to the completion of the DASH form, and the use of power of arrest.
There is curretnly a DA specific Ancillary Orders meeting chaired by the LCJB, this will now move from an ancillary orders meeting to a Coventry and Warwickshire best Practice DA Forum, which will feed into a West Midlands Regional Forum.  There are action plans set for these meetings from national pressures.</t>
  </si>
  <si>
    <t>The two bids submitted to the Police Transformation fund were successful, work will begin in early 2019 to complete the projects requested through the funding bids (detailed in quarter 2).
Two conferences have been attended this quarter in relation to MS, in which discussed the links with homelessness, and the other about effective partnerships and how to identify victims and support them.
The PCC has asked that for 2019 the focus is on Businesses - obligation under S54 of the Modern Slavery Act 2015 and raising awareness to other businesses.  Staffordshire PCC has undertaken a large amount of work which is freely available to be used.  This was re-iterated at the latest National Anti Trafficking and Modern Slavery network which was attended by a member of the OPCC and the PCC.</t>
  </si>
  <si>
    <t>The Harmful practices meeting which is a sub-group of VAWG meets twice yearly.  The latest meeting took place in November 2018.  the ongoing action plan was discussed and is very nearly complete, it was noted that there will be another push of the printed material available for professionals and the webpages through SafeIn Warwickshire website.  these were developed earlier in the year and are Warwickshire focused.
Information from a national campaign has been circulated around the county also.
EQUIP gave an overview of the Our Families, Our Future Community Engagement Project, which is being really well received.
There were no new cases in Warwickshire of any of the crimes that link to Harmful Practices, however, an overview of what is being seen Regionally was given.
The PCC has agreed to contribute funding towards a regional partnership conference being held on 6th February '19 which  is International Day of Zero Tolerance for FGM - Harmful cultural practices, witchcraft and fgm: a partnership approach.</t>
  </si>
  <si>
    <t>The quarter 2 meeting took place in September which was a delay due to a number of reasons.  The meeting included reports from the MARAC Steering board, Domestic Homicide Review board and the PCC commissioning update.  Discussions also took place in relation to funding opportunities that had become available over the summer period.  
NHS England 5 year Sexual Assault and Abuse Strategy was also discussed.</t>
  </si>
  <si>
    <t xml:space="preserve">Meeting took place in December, main items of note - WCC are undertaking a review of Domestic Abuse and Violence funding as part of their Transformation programme, key stakeholders to be included have been identified.  Updtaes were provided from MARAC steeting froup, DHR review group, data from the ONS report was discussed, Home Affairs Select Committee Report and a  Commons Briefing.
</t>
  </si>
  <si>
    <t xml:space="preserve">The Health and Wellbeing board is now attended by Chief Exec Neil Hewison.  All minutes are received and reviewed by opCC staff also.
 </t>
  </si>
  <si>
    <t>Both SIG and RAG have been attended this quarter.  There arre ongoing discussions in relation to the two meetings and whether changes can be made to streamline them, make them more reflective as to the current issues for communities and have them being more quickly responsive to members of the public - concerns have been raised about this, although discussions are ongoing.
Agenda items discussed were Burglary and vehicle crime, hotspot locations and crime prevention work being undertaken.
Grant funding continues to be monitored and information is captured in the grants tab.</t>
  </si>
  <si>
    <t>Full Q2 report received from Prevent officer - excellent reporting and activity - see grant update tab</t>
  </si>
  <si>
    <t>No change - end of alliance announced</t>
  </si>
  <si>
    <t xml:space="preserve">The target is to offer 5 courses which consist of 4 workshops on each course. Sycamore offer large courses in the evening with a target of 8 – 10 participants and if needed smaller courses in the daytime which are targeted at smaller numbers of between 4 – 5 meeting the needs of very vulnerable people often struggling with mental health problems.The third course began at the beginning of November 2018 and had interest from 29 individuals for this course. Of the 29 that expressed interest 19 attended the assessment and 17 of these began the course, however 2 individuals only attended the first 2 sessions. Therefore 15 completed the course. Sycamore were able to offer 6 individuals post course counselling from course 3, the counselling is currently taking place with all 6 individuals engaging at present. </t>
  </si>
  <si>
    <t>We received 9 new referrals for children this quarter, a total of 31 YP are currently being supported.  The work plan comprises of psycho-educative and therapeutic approaches aimed at develop a safe, trusting relationship between worker and child. Work is taken at the child’s pace with consideration given to the impact of trauma.
The success of these approaches is demonstrated through the increasing number of the young people supported by our team disclosing abuse/ exploitation to Police and the numbers of young people we support who are engaged in Police operations and investigations (12 this quarter).
Since parenting work commenced, 40 parents/carers have been referred to us for support. We received 11 referrals this quarter and have taken 2 cases from allocations. One parent did not want to engage in the work. 
The Barnardo’s Training and Outreach worker is responsible for delivering the activity outlined in the Something’s Not Right (SNR) campaign, training has included taxi drivers, hotel staff and 171 professionals.
Case studies available on main report</t>
  </si>
  <si>
    <t>We are running a rolling programme of 6 pre-counselling short courses per week. These are for people on the waiting list and for those who need support to stabilise their emotions and mental health prior to counselling. 5 sessions are offered to help build strategies in order to cope with strong emotions such as anxiety.  Our first ‘Friendship Group’ was piloted in Rugby. This is a survivor-led group for people who have completed counselling but still need some support to continue building confidence, new life and social skills and reduce isolation
Creative arts including canvas work (see attached) has been used to help young people understand grooming process and keeping safe as well as understanding emotions and trusting ‘gut feelings’.
A total of 97 YP have access services, 307 adults have received face to face support, 240 accessing website/helpline.
Case study available on main report.</t>
  </si>
  <si>
    <t xml:space="preserve">During this quarter it was decided following consultation with Childrens Services and Family Intervention Counselling Service to relax the referral criteria to include those that are known to Childrens Services, but who would benefit from attending the programme.
This has seen an increase in referrals this quarter to 22, with the maximum number of 12 perpetrators now being supported through this project.  Of the 22 - 6 have not been contactable and 4 were assessed and found to be unsuitable for the project.  Of the 12 on the project, 8 partner/ex partners are engaging in the victims support element of the project.  All attendees are male.
The project continues to focus on: respectful communication, shared parenting responsibilities, causing of fear.
A case study is available on the main report.
</t>
  </si>
  <si>
    <t>This quarter we have completed eight group sessions and continuing to offer 1-1 sessions to clients as required. 
To date we have:
• completed 22 two-part Assessments
• We have completed 160 1:1 counselling sessions.
• Completed 10 group sessions
Accepted onto the programme were 16 young people and 14 parents, in total 6 young people and 6 parents completed the ten week course.  All of those that completed the course reported an increased awareness of how their behaviour effects others, and all parents reported an awareness of how better to cope with their young person.
A case study is available on the main report</t>
  </si>
  <si>
    <t>To date we have achieved a total of 33 events, which is positively our best year yet. These consist of property marking days, Village meetings and many outdoor events such as carnivals and village fetes, all of which allow us to get out and about within the community helping and advising residents regarding home security and personal security.
We engage with many hundreds of people at these events and have become well known throughout the county with many people requesting our attendance and seeking our advice. 
The success of our facebook page has been received with great interest and continues to get the messages delivered almost instantaneously reaping some satisfying results when victims have a speedy response to their concerns</t>
  </si>
  <si>
    <t xml:space="preserve">NHW - on own line.
Mobile CCTV upgrade - delays to the Fillongley camera deployment, there has been a change in camera types being purchased with now Mini Nomad cameras - these are now on order.  Training for Officers is planned on how to utilise the new cameras.
CSP project allocation - additional spend to quarter 2 has included the printing of 6000 speed limit stickers which are being disctributed to Parish Councils.
Bike Team - F&amp;R, A team of two BIKEs were deployed for 8 sessions of ASBIT across the North Warwickshire Borough.
Contact was made with 85  young people and members of the community.
</t>
  </si>
  <si>
    <t>A paper was submitted to the Safer Warwickshire Partnership Board in December, where a new financing spilt for ECINS was agreed by partners.  It was also agreed at the meeting, that the oversight of ECINS would be moved to the Community Safety Officers Group (CSOG) going forward, rather than holding a separate project board.  An action plan has been created for the ECINS project to monitor activity.  The lead officer has left and the work on ECINS is being continued within the Community Safety Team.</t>
  </si>
  <si>
    <t xml:space="preserve">The specialist Case Administrators have delivered timely and succinct e-mail reports of domestic callouts to Offender Managers.  In Quarter 3, a total of 780 checks were requested and 813 checks were completed.  This is an increase on the level of demand for Q3 for the year 2017-18 and brings the cumulative Q1-Q3 total  to 2,365 ,a 7% increase on the same period in 2017/18.  The average number of requests per week this quarter was 60.  The number of requests this quarter has varied from 13 to 93 requests in a week, so workload is extremely variable.  Targets for completing checks prior to court date for DA offences, PSR interview date or within 3 days of sentence if sentenced without report, are all being met.  
</t>
  </si>
  <si>
    <t>The main focus this quarter has been the Strategic Assessments which are the priority product.  The Analysts presented to the Rugby Board and the proposed priorities were discussed and finalised.  The South Warwickshire report first draft has been completed and sent to CSP managers for comments.  The Nuneaton &amp; Bedworth and North Warwickshire reports are in progress.  The standard monthly tasks have been completed including the monthly performance spreadsheet and monthly Taxi Marshal update.  In addition, a number of reports on local priorities have been produced and presented, including reports for the Hate Crime Incident Partnerships.  Analysts continue to present the reports to the local CSPs to explore the issues in more detail.  The Analysts are able to meet the demands for core products to be produced but discussions will take place to consider how to manage additional and ad hoc requests within the current resource.</t>
  </si>
  <si>
    <t>The Business Crime Advisor has completed his initial induction programme.  He is working with the police volunteer to identify business crimes and to upload incident alerts to the Business Watch website, with messages now being distributed on a regular basis. The Advisor has started to engage with the business community across the county, contacting the stakeholders and reaching over 700 businesses through business groups such as WCC Business and Economy, FSB, CWLEP, Chamber of Commerce and other partners that he has linked with.  A newsletter has been produced and circulated.  Seasonal crime prevention and protection advice has been delivered, including contact with Trading Standards and Design Out Crime Officers to look at best practice and who the information can be circulated to.  The Advisor attended the Cyber Security Summit and Expo 2018 in London to receive updates on the latest cyber crime trends and to network with experts to discuss how to protect businesses from cyber crime.  Police events have been attended to understand SNTs, problem solving and problem oriented policing to inform understanding on engagement with communities.  Crime prevention advice and a visit took place to a business that was a repeat victim of burglary.  Business Watch signage is issued to businesses for prevention and deterrence purposes. Hot spot areas and vulnerable businesses are prioritised. Plans are in place to develop a whole range of activities.</t>
  </si>
  <si>
    <t>The Prevent Strategy Group took place in December discussing a wide range of issues.  The Prevent action plan is consistently delivered, reviewed, refreshed and all Prevent related matters are dealt with at these meetings with the partnership group.  The Channel Panel continues to meet and review cases each month.  Prevent had a stand at the Love Against Hate conference in October.  A presentation was delivered at the Communities and Localities Team Meeting in  October on Prevent and Channel Panel.  The annual Prevent event this year focussed on Far Right Extremism which the Counter Terrorism Unit had requested that national Prevent teams focus on.  69 partners attended the event and took away learning. Information stands were held to support the event by Victim Support, Hate Crime, Prevent, EquIP and the Community Safety Team.  WRAP training was delivered to 39 attendees in the quarter.  Prevent online grooming training was delivered at 6 venues and was well attended by parents/carers.  500 people have attended the session since its launch in September 2017.  Links with the Coventry Prevent Team are in place to share good practice.  The Prevent Officer has completed a benchmarking document from the Home Office to ensure Prevent in Warwickshire is meeting criteria to prevent against an attack. This document was taken to the Prevent Strategy Group for discussion in December.  A new Prevent Officer was appointed in December.</t>
  </si>
  <si>
    <t xml:space="preserve">Total referrals into the IDVA, Outreach and IRIS service totalled 573, of which 125 given short term support, 39 given long term support, 2 males given long term support and a total of 71 children given support.  Of those that did not want support following referral, 65 (16%) declined further contact, 78 (19.2%) uncontactable after 5 attempts, 92 (22.6%) received advice/information and 26 (6.4%) did not give consent initially. Police continue to be the highest referrer.
Of those given longer term support, 15 (38.5%) were aged between 21-30, 8 (20.5%) were aged 31-40, 6 (15.4%) aged between 41-50 and 7 (17.9%) aged between 51-60. 35 (89.7%) of women  identified as white british.
188 women left the service this quarter with 84% having a reduction in risk score.  In total from the women leaving the sevice a total of 852 actions had been requested during their support, of which 827 (97.1%) had been achieved.
Refuge - 101 referrals, of which 25 women given longer term support and 38 children.  Of those that did not take up the place, 23 (30.3%) did not want to access a Refuge, 21 (27.6%) had risks too high for the service, 5 (6.6%) had no recourse to public funds.  For those exiting the service, 253 actions had been requested whilst in the refuge, or which 249 had been completed (98.4%).
Issues identified this quarter - Rugby refuge communal area needs decorating and Orbit Housing a slow at giving a timeline for the work.  Nuneaton refuge remains unsuitable and there are still issues with locating a suitable alternative.
</t>
  </si>
  <si>
    <t>Covered in the main report from Refuge as detailed above.</t>
  </si>
  <si>
    <t>No equality impact assessments were required during quarter 3.</t>
  </si>
  <si>
    <t>Two new members were appointed to the Joint Audit and Standards Committee in October 2018 to lead on ethics and standards. The new members will commence their role in January 2019, once police vetting is confirmed.  An induction programme is being developed, to include training on completing dip sampling of closed police complaints.  A new process for dip sampling complaints has been developed jointly with the West Mercia OPCC.  A complaint dip sampling session was conducted by the lead officer who reviewed 12 files in November, looking at 28 day updates.  The process is still being rolled out but there was improvement from the previous dip sampling session.  Feedback has been provided to the Professional Standards Department.</t>
  </si>
  <si>
    <t>The Board met in September where presentations were provided on Domestic Homicide review funding and the ASB Task and Finish Group, in addition to the usual updates.  The PCC provided updates on a national rise in rural crime, the events he has attended, including spending a day with the police cadets, the recruitment of additonal police officers and the time that this takes, blue light collaboration work is extending to mental health, and the hosting of a second problem solving event focusing on modern slavery, the SNT problem solving priority and an insight from the victims' perspective.</t>
  </si>
  <si>
    <t>The Board met in December 2018.  It was reported that links had been made with the Safeguarding Boards, Health and Wellbeing Board and Local Criminal Justice Board to consider joint work.  This would initially focus on human trafficking and modern slavery, with plans to hold a joint conference in 2019.  A task and finish group had been set up to take forward the accommodation section of the reducing reoffending plan.  There had been a positive direction of travel for anti-social behaviour and crime levels in the county.  The hate crime conference which took place in October was a success, generating media coverage in the region.  Two Cyber Crime Officers had been appointed to fill the vacancies.  The Chief Constable reported that Warwickshire Police was performing better than other forces in relation to control room and crime recording.  A presentation on serious and organised crime was delivered.</t>
  </si>
  <si>
    <t>1,292 business crimes were recorded in quarter 3, a 3% increase compared with the previous quarter (1,249) and above the quarter average of 1,120.  In the quarter, volumes have remained above the monthly average for 8 consecutive months across Warwickshire therefore the monthly average has increased from 343 to 420 crimes per month.  Increased volumes were seen across North Warwickshire in the last quarter.  Volumes of all business crime categories rose in quarter 3, other than the category of 'making off without payment offences'.  The PCC funded Business Crime Advisor has completed his initial induction period and is working hard to try to support and advise businesses to lower the business crime rates in the county.</t>
  </si>
  <si>
    <t xml:space="preserve">Across all services a total of 1,116 people have been supported, of which 160 new clients  received face to face contact, an incrwase of 80% on last quarter.  ISVA has 65 new clients and increase of 18% on the previous quarter.  Currently supporting 134 live cases.  Education and prevention service worked with 32 young people.  One to one relationship course for young people had 8 particpants,   Training was delivered to 176 people.
Telephone support had 423 people from Warwickshire make contact, an increase of 258%, some of these will have contacted more than once.  Online counselling supported 32 people a 33% increase on the previous quarter.
Quotes from clients available in the main report. </t>
  </si>
  <si>
    <t>This continues to be well received  61 people have received an intervention to date, in quarter 3 there were 21 new referrals, of which 11 were self referrals.  19 were male and 2 females.
Feedback continues to be good from attendees with work continuing to have a positive impact on perpetrator awareness and realisation.  Examples of client comments are available on the main report.</t>
  </si>
  <si>
    <t>This quarter 19 people have been referred for support, with 18 accepting face to face support, all were female.  Atherstone Ward had the most referred people  along with Arley, Coleshill and Hurley having more than one refferal. 7 were self referrals, with other referrals coming from a number of partner agencies including Police, IAPT and  housing.</t>
  </si>
  <si>
    <t>This quarter has seen a total of 35referrals into the service.  The largest proportion (29) from N&amp;B.  October saw the largest number of refferals, with self-referrals recording the largest referrals followed by Social Services.
Feedback from sessions includes:
Service user feedback
“I look back and remember how scared I was as a child and I know my childhood has screwed me up. I don’t want that to happen to my kids”
“The best day was making my own safety plan – talking it through with my counsellor - my fears, what risks there might be. I felt like I was gaining a bit of control of my life back that day”
Case studies available on main report</t>
  </si>
  <si>
    <t>This quarter fro Stratford and Rugby a total of  20 referrals have been received, of these 12 were from Stratford and 8 from Rugby. The majorty of referrals were self-refferals.
Client feedback has included:
“If I knew then what I see clear as day now – the slow burn that’s seems like deep love – the small jealousy in the early days that made me feel good, the wanting me to only be with him - the control that built up, so he had total control of me”
case studies available on main report</t>
  </si>
  <si>
    <t>Discussion regarding the new national Sexual Assault and Abuse Strategy and whether as a region we wanted to use the funding we receive next year to employ a fixed term coordinator for each region (based on police force area) to raise awareness of the strategy amongst the different agencies, coordinate production of  a local action plan and identify and agree with partners where the plan would be signed off and reviewed.  Further details received and under review.
All contract targets are being received, the Blue Sky Centre.  A total of 16 aged under 18 yrs have been seen this quarter of which 12 were female and 4 male.</t>
  </si>
  <si>
    <t>The pre counselling courses are proving very successful, we have received very positive feedback. These have now been opened to everyone receiving counselling or waiting for counselling, the feedback has been good and has shown improvements for individuals in relation to isolation, reduction in anxiety, feeling more able to cope,.
Following our pilot the ‘Friendship Group’ in Rugby continued to run this quarter, this is intended as a step down from services.  The survivor-led group (friendship group for people who have completed counselling but still need some support to continue building confidence, new life and social skills) are developing several fundraising projects to raise funds for other survivors.
We have had a small increase in people choosing online counselling.  Pre-trial therapy was offered to all who had a court case pending and most opted to receive this service of 6 to 10 sessions of support, helping them manage the strong emotions such as anger, fear and anxiety they experience in relation to attending court. 
All young people that accessed the CHISVA service received protective behaviour sessions and sessions will continue for those we feel are more at risk for example, some are sofa surfing, using drugs and alcohol or engaging in risky or promiscuous behaviour. 
We are concerned with the growing number of young people displaying SIBs (sexual inappropriate behaviours) being referred. We are in the process of arranging a number of meetings with other professionals to discuss our concerns and referral processes.   
Number of young people accessing support - 99, total number of adults 310 number of paretns supported, 21, number of people accessing the website / helpline 305
Case study available on main report.</t>
  </si>
  <si>
    <t xml:space="preserve">Our work aims to recognise and respond to trauma, strengthen emotional resilience to its impact, and support survivors to rebuild their lives with a sense of empowerment and control. We do this through a range of resources and interventions which are bespoke to the needs of each young person.
We have received 4YP referrals this quarter (this is low due to being short staffed and not being able to take on new referrals), and 3 referrals for parents.
4 YP and 5 parents were closed and x4 referred onto other agencies, including ROSA and COMPASS         
Of the cases closed positive outcomes were achieved in the following areas:
 Insert areas:
• Able to identify abusive/exploitative behaviours
• Knowledge of sexual health strategies
• Reduction in level of harm/risk
Community/ Businesses 
Taxi driver training is ongoing with a further 20 drivers trained this quarter, 2 sessions were delivered one in Leamington and the other in Nuneaton. 
Professionals  Approximately 17 events for groups of professionals were delivered this quarter. A total of 365 delegates attended across the events This included:
• Hotel and BB staff -55
• Warwickshire Magistrates Court- 25
• Police (New recruits) – 15
• Multi-agency Safeguarding 76
• Foster Carers 13
Total number of community participants/ professionals at training/ awareness events this quarter: 365
Feedback from young people and parents available on the main report
</t>
  </si>
  <si>
    <t>The Alliance Stop and Search Board met on 29 January 2019 to discuss quarter 3 performance.  IAG members will start to attend Stop and Search officer training from February 2019.  An intranet article has been published reminding officers to use body worn video when conduting stop and searches.  IAGs are now viewing body worn video of stop and searches to provide independent feedback to the forces and externally.  There are many priorities on training packages at present which has led to some delays with the stop and search NCALT package being completed.  46% of Warwickshire officers have completed the training.  The Training Panel will be tasked to look at this.  As well as looking at officers who have lots of stop/searches and uses of force, it was agreed to consider those officers not submitting any.  The number of use of force forms being submitted has increased - it is believed this is due to the internal promotion to ensure forms are submitted and the reasons why they should be.  In quarter 3, Warwickshire had a 33% positive outcome rate for stop and searches.  There has been a slight downward trend in the number of searches carried out.  Stop and search positive outcome rates are lower for under 17s.  The searches often take place where ASB has occurred and can often be blanket searches potentially leading to this.  More work will be done to look in to this.  Work is starting with youth IAGs that will include stop and search.</t>
  </si>
  <si>
    <t xml:space="preserve">The schools that have experienced delivery of the programme for the period of Quarter 1 are, St Thomas More School, Nicholas Chamberlaine and North Leamington School. In all school’s delivery has been to small targeted groups of students that have displaying signs of negative behaviours in school. A small number have also been identified as being on the cusp of exclusion. 
The key themes of delivery have included:
• Core Values
• Attitudes to behaviour
• Actions and consequences
• Knife Crime
• Substance misuse
• Raising aspirations
There has been close liaison with school behaviour leads and pastoral staff to ensure that they fully understand the benefits of the Time2Shine programme, as well the positive impact that it can have on the overall wellbeing of the students.
Attendance figures have been consistent, and all students have participated for the duration of the first quarter. School staff are very happy with both the content of our delivery along with the impact that it is having on the general attitudes of the students. </t>
  </si>
  <si>
    <t xml:space="preserve">OVERVIEW: - Q3 of the Time2Shine programme commenced 1st November 2018 and delivery was throughout Autumn2 (second academic half term), and the start of Spring 1 (January 2019) aligning delivery with the academic year. The programme continued to be delivered within St Thomas More School, Nicholas Chamberlaine and North Leamington School. The nature of Time2Shine as a 6-8 week delivery means that as in Q1 and Q2 delivery has been with small targeted groups of students that have displaying signs of negative behaviours in school. A small number have also been identified as being on the cusp of exclusion. These are different young people for each delivery period. The key themes of delivery have included:
• Core Values
• Attitudes to behaviour
• Actions and consequences
• Knife Crime
• Substance misuse
• Raising aspirations
We have been liaising closely with school behaviour leads and pastoral staff to ensure that they fully understand the benefits of the Time2Shine programme, as well the positive impact that it can have on the overall wellbeing of the students.
Attendance figures for the identified students were on average higher than the Autumn term cohorts. All identified students participated within the programme. School staff comment on the benefits of the programme, how it impacts positively on their behaviour for learning in school and are able to refer to specific young people in regards to the enhancement of their social and emotional wellbeing. </t>
  </si>
  <si>
    <r>
      <rPr>
        <b/>
        <sz val="10"/>
        <rFont val="Arial"/>
        <family val="2"/>
      </rPr>
      <t>Public Confidence in Q2</t>
    </r>
    <r>
      <rPr>
        <sz val="10"/>
        <rFont val="Arial"/>
        <family val="2"/>
      </rPr>
      <t xml:space="preserve"> - The national trend shows a general improvement in confidence, although it has remained static in the last 4 quarters. Most forces have seen static performance in the latest quarter. Against the Most Similar Group2 (MSG) of peer forces, Warwickshire is currently ranked 4th of the 8 forces, compared to 6th in the previous reporting period. The force’s ranking against all forces has also improved from 21st to 17th of 42 forces. </t>
    </r>
    <r>
      <rPr>
        <b/>
        <sz val="10"/>
        <rFont val="Arial"/>
        <family val="2"/>
      </rPr>
      <t>Victim Satisfaction</t>
    </r>
    <r>
      <rPr>
        <sz val="10"/>
        <rFont val="Arial"/>
        <family val="2"/>
      </rPr>
      <t xml:space="preserve"> in Q2 - 86.5% for the whole experiene. </t>
    </r>
    <r>
      <rPr>
        <b/>
        <sz val="10"/>
        <rFont val="Arial"/>
        <family val="2"/>
      </rPr>
      <t>BWV</t>
    </r>
    <r>
      <rPr>
        <sz val="10"/>
        <rFont val="Arial"/>
        <family val="2"/>
      </rPr>
      <t xml:space="preserve"> - Significant VAP increases.</t>
    </r>
    <r>
      <rPr>
        <b/>
        <sz val="10"/>
        <rFont val="Arial"/>
        <family val="2"/>
      </rPr>
      <t xml:space="preserve"> Athena</t>
    </r>
    <r>
      <rPr>
        <sz val="10"/>
        <rFont val="Arial"/>
        <family val="2"/>
      </rPr>
      <t xml:space="preserve"> - OPCC report prepared identifying very significant issues that require to be addressed. DCC Moore is the SRO and has convened Athena Strategic Board. Force response has been provided to OPCC Athena paper and Police and Crime Panel informed. </t>
    </r>
    <r>
      <rPr>
        <b/>
        <sz val="10"/>
        <rFont val="Arial"/>
        <family val="2"/>
      </rPr>
      <t>Mobile Working</t>
    </r>
    <r>
      <rPr>
        <sz val="10"/>
        <rFont val="Arial"/>
        <family val="2"/>
      </rPr>
      <t xml:space="preserve"> - Anecdotal evidence that intended benefits not being realised. </t>
    </r>
    <r>
      <rPr>
        <b/>
        <sz val="10"/>
        <rFont val="Arial"/>
        <family val="2"/>
      </rPr>
      <t>Performance Scrutiny</t>
    </r>
    <r>
      <rPr>
        <sz val="10"/>
        <rFont val="Arial"/>
        <family val="2"/>
      </rPr>
      <t xml:space="preserve"> - Q2 performance questions raised with CC and together with responses published on OPCC website.</t>
    </r>
  </si>
  <si>
    <r>
      <rPr>
        <b/>
        <sz val="10"/>
        <rFont val="Arial"/>
        <family val="2"/>
      </rPr>
      <t>Public Confidence in Q1</t>
    </r>
    <r>
      <rPr>
        <sz val="10"/>
        <rFont val="Arial"/>
        <family val="2"/>
      </rPr>
      <t xml:space="preserve"> - 76.65% and declining. </t>
    </r>
    <r>
      <rPr>
        <b/>
        <sz val="10"/>
        <rFont val="Arial"/>
        <family val="2"/>
      </rPr>
      <t>Victim Satisfaction</t>
    </r>
    <r>
      <rPr>
        <sz val="10"/>
        <rFont val="Arial"/>
        <family val="2"/>
      </rPr>
      <t xml:space="preserve"> in Q1 - 78.8% and continuing a downward trend and significantly below the hightachieved in september 2017. </t>
    </r>
    <r>
      <rPr>
        <b/>
        <sz val="10"/>
        <rFont val="Arial"/>
        <family val="2"/>
      </rPr>
      <t>BWV</t>
    </r>
    <r>
      <rPr>
        <sz val="10"/>
        <rFont val="Arial"/>
        <family val="2"/>
      </rPr>
      <t xml:space="preserve"> - Significant VAP increase from Q4 performance and same levels as experienced in Q1 2017/18. </t>
    </r>
    <r>
      <rPr>
        <b/>
        <sz val="10"/>
        <rFont val="Arial"/>
        <family val="2"/>
      </rPr>
      <t>Athena</t>
    </r>
    <r>
      <rPr>
        <sz val="10"/>
        <rFont val="Arial"/>
        <family val="2"/>
      </rPr>
      <t xml:space="preserve"> - OPCC report prepared identifying very significant issues that require to be addressed. </t>
    </r>
    <r>
      <rPr>
        <b/>
        <sz val="10"/>
        <rFont val="Arial"/>
        <family val="2"/>
      </rPr>
      <t>Mobile Working</t>
    </r>
    <r>
      <rPr>
        <sz val="10"/>
        <rFont val="Arial"/>
        <family val="2"/>
      </rPr>
      <t xml:space="preserve"> - Anecdotal evidence that intended benefits not being realised. T/DCC Moore exploring issues in realtion to ICT cost benefits of the introduction of ICT.</t>
    </r>
    <r>
      <rPr>
        <b/>
        <sz val="10"/>
        <rFont val="Arial"/>
        <family val="2"/>
      </rPr>
      <t xml:space="preserve"> Performance Scrutiny </t>
    </r>
    <r>
      <rPr>
        <sz val="10"/>
        <rFont val="Arial"/>
        <family val="2"/>
      </rPr>
      <t>- Q1 performance questions raised with CC and together with responses published on OPCC website.</t>
    </r>
  </si>
  <si>
    <r>
      <rPr>
        <b/>
        <sz val="10"/>
        <rFont val="Arial"/>
        <family val="2"/>
      </rPr>
      <t>Public Confidence in Q3</t>
    </r>
    <r>
      <rPr>
        <sz val="10"/>
        <rFont val="Arial"/>
        <family val="2"/>
      </rPr>
      <t xml:space="preserve"> - The force has seen a long term improvement in confidence levels felt by local communities. Latest data shows a slight reduction in confidence, however levels continue to be above the national average (79%), with almost 8 in every 10 (80%) people having confidence in the police in their local area. The national trend shows an improvement in confidence compared to the previous quarter, although the longer term trend (Mar-16 to Jun-17) has remained static. Most forces have seen an improvement in performance for the latest quarter. Against the Most Similar Group2 (MSG) of peer forces, Warwickshire is currently ranked 6th of the 8 forces, compared to 3rd in the previous reporting period. The force’s ranking against all forces has reduced from 13th (Mar-17) to 20th (Jun-17) of 42 forces. </t>
    </r>
    <r>
      <rPr>
        <b/>
        <sz val="10"/>
        <rFont val="Arial"/>
        <family val="2"/>
      </rPr>
      <t>Victim Satisfaction</t>
    </r>
    <r>
      <rPr>
        <sz val="10"/>
        <rFont val="Arial"/>
        <family val="2"/>
      </rPr>
      <t xml:space="preserve"> in Q3 - 84.3 % for the whole experiene and declining. Athena - OPCC representation on Athena Strategic Board. Improvements seen in IMU and IPU. Tactical Plan to address Athena dis-benefits in action. Performance Scrutiny - Q3 performance questions raised with CC and together with responses published on OPCC website. PCP Perfomance and Planning Grp scrutinised at meeting on the 11.02.19.</t>
    </r>
    <r>
      <rPr>
        <b/>
        <sz val="10"/>
        <rFont val="Arial"/>
        <family val="2"/>
      </rPr>
      <t xml:space="preserve"> BWV</t>
    </r>
    <r>
      <rPr>
        <sz val="10"/>
        <rFont val="Arial"/>
        <family val="2"/>
      </rPr>
      <t xml:space="preserve"> - Inconclusive data regarding assault againts police officers. Work being taken by PI Sewell regarding mandatory use at stop and search and at Domestic Abuse incidents to assist with evidence led prosecutions.  </t>
    </r>
  </si>
  <si>
    <t>Sickness rates for both police and officers continue to fall and for Q1stood at 5.43% and 5.34% respectively. However, iQuata data reveals Warwickshire standing at 42 nationally in sickness. HR condiucting analysis to understand causes and influence of long term sickness on figures.</t>
  </si>
  <si>
    <t>For 2018/19 a total of £2.33 million allocated in grants and commissioning to 59 organisations through the PCC Grants Scheme 2017/18. All organisations bid on the basis of their activity supporting the objectives of the Police and Crime Plan 2016-21. Quarterly performance reports submitted by each organisation. Each CSP assihned to a DPL to provide OPCC representation and engagement. It has been determined that for 2019/20 the Grants will be 'rolled-over' to the recipeients. A fund of £50k will be made available for new small grant bids, and allocated in accordance with the Police and Crime Plan priorities.</t>
  </si>
  <si>
    <t>Weekly PCC / CC meetings have taken place in Q2. Records of the open sessions are available on the OPCC website.</t>
  </si>
  <si>
    <t>Weekly PCC / CC meetings have taken place in Q3. Records of the open sessions are available on the OPCC website.</t>
  </si>
  <si>
    <t xml:space="preserve">Regional PCC / CC meeting held in Q2. PCCs scrutinised the regional work of the ROCU, CT provision, Roads Policing, NPAS performance. A 'deep dive' into the role and work of the ROCU was held on the 04.10.18 and attended by regional PCC's and CEOs. </t>
  </si>
  <si>
    <t xml:space="preserve">Regional PCC / CC meeting held in Q3. PCCs scrutinised the regional work of the ROCU, CT provision, Roads Policing, NPAS performance. OPCC representation on a national APACE working Group, chaired by Michelle Buttery CEO S.Yorkshire OPCC, convened to review holding to account arrangements for collaborative arrangementsas well as other areas of performance monitoring and frameworks to identify good practice - ongoing engagement. </t>
  </si>
  <si>
    <t xml:space="preserve">Not applicable in Q3. OPCC engagement with APCC and APACE at national level regarding an accountability fremwork that is being developed  - ‘Guidance to support accountability, governance and relationship between PCCs and Chief Constables”. The APCC is leading on this piece of work working in partnership with APACE, the NPCC and CPOSA. There are 5 PCCs sitting on the working group. The group met just before Christmas and is looking to develop an “Accountability Framework,” drawing from examples of good practice such as local protocols and concordats that are already in existence between PCCs and Chief Constables. </t>
  </si>
  <si>
    <t>Meeting of Performance &amp; Planning Working Grp held on 03.09.18 and 05.11.18 Agenda items - Force performance / Police Complaints / HMICFRS / Road Safety.</t>
  </si>
  <si>
    <t>Meeting of Performance &amp; Planning Working Grp held on 17.05.18. Agenda items - Force performance and PSD.</t>
  </si>
  <si>
    <t>Public Confidence in Q3 - The force has seen a long term improvement in confidence levels felt by local communities. Latest data shows a slight reduction in confidence, however levels continue to be above the national average (79%), with almost 8 in every 10 (80%) people having confidence in the police in their local area. The national trend shows an improvement in confidence compared to the previous quarter, although the longer term trend (Mar-16 to Jun-17) has remained static. Most forces have seen an improvement in performance for the latest quarter. Against the Most Similar Group2 (MSG) of peer forces, Warwickshire is currently ranked 6th of the 8 forces, compared to 3rd in the previous reporting period. The force’s ranking against all forces has reduced from 13th (Mar-17) to 20th (Jun-17) of 42 forces.</t>
  </si>
  <si>
    <t xml:space="preserve">Significant developments by Force to improve HMIC ratings. SIT now functioning with C.Insp Zaid Khan and PI Lane. Schedule of CC chaired 'Assurance Panels to 'deep dive' key areas of SOC / Neighbourhood Policing / Vulnerability / Investigation / Plenary now produced. Alliance governanace arrangements with the 3 x Core groups for Effectiveness (DCC Moore) Efficieience (ACC Wessel) and Legitimacy (ACC Evans) feeding into a SIB jointly chaired by T/DCC Moore and DCC Blakeman have now ceased as a consequence of the notice to terminate the allaine. The three core groups have now been replaced by a monthly 'Warwickshire HMICFRS Assurance Board' chaired by ACC Frankin-Smith briefing up to an alliance SIB chairde by DCC Moore and DCC Blakeman.   </t>
  </si>
  <si>
    <t>Whilst force performance continues to remain fragile the process by which the PCC holds to account the CC is robust. Performance reports / data reviewed on a weekly, monthly and quarterly basis resulting in questions / observations submitted to the CC. Verbal and written responses provided from the force. The Performance Management Group is no longer in existence due to the termination of the alliance and new arrangements are in the process of being considered. Total Crime Figures are statisticlly similar to last year end. Absence levels are still high, but latest data suggests are now returning to more acceptable levels. Q3 Performance Scrutiny and Holding to Account Q&amp;A published on OPCC website.</t>
  </si>
  <si>
    <t>Whilst force performance continues to remain fragile the process by which the PCC holds to account the CC is robust. Performance reports / data reviewed on a weekly, monthly and quarterly basis resulting in questions / observations submitted to the CC. Verbal and written responses provided from the force. OPCC attendance at performance management group. Improvements have been seen in relation to total crime / burglary dwelling and vehicle crime, however figures remain fragile at present. Decrease in performance in relation to victim satisfaction / OCC performance and public order and violence matters remain above upper control level, predominately due to seasonal and external factors. Sicknes improving, but nationaaly high and morale is reportedly low. OPCC Athena report submitted and force have responded. Q2 Performance Scrutiny and Holding to Account Q&amp;A published on OPCC website.</t>
  </si>
  <si>
    <t>Whilst force performance continuies to remain fragile the process by which the PCC holds to account the CC is robust.Performance reports / data reviewed on a weekly, monthly and quarterly basis resulting in questions / observations submitted to the CC. Verbal and written responses provided from the force. OPCC attendance at performance management group. Improvements have been seen in relation to total crime / burglary dwelling and vehicle crime, however figures remain fragile at present. Decrease in performance in relation to victim satisfaction / OCC performance and public order and violence matters remain above upper control level, predominately due to seasonal and external factors. Sicknes improving, but nationaaly high and morale is reportedly low. Athena affect on performance scrutinised by OPCC and report in due course. Q1 Performance Scrutiny and Holding to Account Q&amp;A published on OPCC website.</t>
  </si>
  <si>
    <t xml:space="preserve">Emerging issues / threats are discussed at weekly PCC / CC 'holding to account' meeting as well as at others governance arrangements - AGG / RAGG. In Q2 issues raised included: Athena / Victim Satisfaction / IVMU / Hate Crime / Total Crime / Sickness / Outcomes / File Quality / Finance / Estates. An existensial threat to the force is the decision by West Mercia Police to terminate the alliance with Warwickshire Police, notified on the 08.10.19. Since this time much dicsussion has taken place between the PCC and CC to determine a way forward. </t>
  </si>
  <si>
    <t xml:space="preserve">Emerging issues / threats are discussed at weekly PCC / CC 'holding to account' meeting as well as at others governance arrangements. An existensial threat to the force is the decision by West Mercia Police to terminate the alliance with Warwickshire Police, notified on the 08.10.19. Since this time much dicsussion has taken place between the PCC and CC to determine a way forward. </t>
  </si>
  <si>
    <t xml:space="preserve">Meeting held on 21.06.18 at WCC Shire Hall. Agenda Items - 1. Police and Crime Commissioner Update Report 2. Restorative Justice 3. Killed and Seriously Injured (KSIs) on Warwickshire’s Roads 4. Planning and Performance Working Group Report. All published on the WCC Democratic Services website. </t>
  </si>
  <si>
    <t xml:space="preserve">Meeting held on 20.09.18 at WCC Shire Hall. Agenda Items - 1. Police and Crime Commissioner Update Report 2. Trnsformation Programme. 3. Body Worn Video 4. Force Health &amp; Wellbeing 5. Road Safety 6. Planning and Performance Working Group Report. All published on the WCC Democratic Services website. </t>
  </si>
  <si>
    <t xml:space="preserve">Extraordinary meeting held on the 22.10.18 regarding termination of the alliance. Full Panel meeting held on 22.11.18 at WCC Shire Hall. Agenda Items - 1. Police and Crime Commissioner Update Report 2. CC Address 3. Athena 4. Victims &amp; Witness Charter 5. Planning and Performance Working Group Report. All published on the WCC Democratic Services website. </t>
  </si>
  <si>
    <t>NABSCOP meeting scheduled for the 13th December 2018 cancelled due to poor attendance. Q2 returns completed from grant recipients funded through the CSP. Returns of poor quality in terms of BUDDI / Mobile CCTV and Taxi Marshalls - graded Amber. Greater scruiny to be applied through Q3 and Q4</t>
  </si>
  <si>
    <t>OPCC representation at the NABSCOP meeting on the 6th September 2018 .</t>
  </si>
  <si>
    <t xml:space="preserve">Q3 Return received. Awaiting input to delivery Plan
</t>
  </si>
  <si>
    <t>Abby Simkin</t>
  </si>
  <si>
    <t xml:space="preserve">During Quarter 3 there have been a total of 9 victim referrals made to the Rural Crime Advisors (RCA). These can be broken down as follows:
7 SNT  1 Victim Hub  1 Self-Referral
These can be broken down further to SNT areas:
Warwick Rural East - 3 
Shipston - 3
Stratford Town - 1 
Southam - 1
Alcester - 1
(5 are classified as businesses and 4 as residential.)
It is suspected that the drop in quarterly referrals is due to a combination of a change in Police SNT staff and the absence of Bob Church on extended sick leave. RCA have now engaged with the new police staff and it is anticipated that referral numbers will increase moving forward.  
There have been a total of 35 individual victim visits conducted over this quarter – the majority have been to victims from Quarter 3 but do include visits to victims carried over from Quarter 2 
5 individuals have taken advantage of the security equipment loan initiative although this is expected to rise and will be reported in the final quarter report.
Security equipment loans have included long-range movement sensors and GSM alarms. A total of 8 Wildlife cameras were deployed during this quarter at 5 separate locations. These cameras are mainly deployed to prevent and disrupt ‘cyclical’ types of acquisitive Rural Crime and in one new  instance have been deployed and maintained to assist with a particularly resource intensive (both Police and SDC) neighbourly ASB issue. Events have taken place in: Stratford Livestock Market, Alcester Rural All Out Day, Councillor Training, Southam, Long Itchington.  Electric Fence Energiser theft initiative – Ongoing
Electric Fence equipment is being stolen and rarely reported to the Police by the     farming community. The RCA has initiated looking at the feasibility of placing trackers in 2 or 3 units and deploying them within South Warwickshire as a simple ‘Bait’ operation. We have agreement from Warwickshire Police to support this initiative and buy in from several farmers who have donated energiser units and volunteered to have the units out on their farms when the initiative commences. West Mercia Police TSU currently has the units and are looking at the feasibility and cost of installing trackers. West Mercia Police TSU Dept. have not been able to progress this initiative during this quarter however it is now being prioritised by TSU and is expected to be reported on in more detail in Q4.
Rural Crime Farming Event – Ongoing
Planning has re-commenced for a large Farming Rural Crime Event (this was originally deferred to March 2019 due to Bob’s planned extended period of sick leave).
Security Equipment Loan initiative – Ongoing.
    This initiative continues to be well received by those individuals who have been victims of acquisitive Rural Crime. RCA are beginning to develop this initiative with the inclusion of a ‘proactive’ approach – trying to install security equipment before individuals become victims of crime. This initiative will be reported upon in more detail in the final quarter return. 
RCA Feedback Questionnaires.
Feedback questionnaires have been sent out to individuals and businesses with whom the RCA have engaged with in Q2 &amp; Q3. As RCA are awaiting a significant number of responses - feedback results will be reported on in the final quarter report. 
Publicity: The View Magazine, Good News Stories, Twitter
Twitter has been used throughout this quarter to help promote work that our partners have been doing, but has also been used to showcase our partnership working with the police and promote the shows that we have attended and showed the different pieces of equipment that we have put into the local community. 
Total £7, 500.00 project fund now spent.
    Operation Cordelia – RCA have also been working closely with NaVCIS and Warwickshire Police in relation to a 6 week proactive ‘Bait Vehicle’ Operation which ran from 08/10/18 to 19/11/18). RCA was able to identify several deployment locations with the assistance of local farmers, set up all the tracker alerts for Police Staff and Force Control Room and personally drive the vehicles around during the initial stages of the 6 week deployment.  Unfortunately no arrests were made during this latest operation. 
     In addition RCA are working on a follow-up media campaign utilising overt signage    on main arterial routes within the South of the county and a press strategy incorporating the OPCC. This will help promote the use of this tactic within South Warwickshire and as a result may act as a deterrent to criminal’s intent on stealing these types of vehicles. It will also provide a degree of reassurance within rural communities that Police and Local Authority are working proactively to address acquisitive Rural Crime.
</t>
  </si>
  <si>
    <t>Horse Watch Ambassadors continue to attend events and stable yards to provide free tack marking and crime prevention advice around the county, including recently assisting with helping check microchips on a stable yard.
As well as the Horse Watch Ambassadors proactive work, the group also provide the opportunity for people to borrow a tack marking kit.
Membership, including social media continues to grow with 3,913 followers.  Regular alerts and information is posted and is shared onto many more people.  This figure does not include the website and CMS members.
Warwickshire Horse Watch was part of and had a stand at the annual North Warwickshire Farmers, Horse Owners and Rural Businesses meeting at Kingsbury Water Park, which was attended by the Police and Crime Commissioner.
The website continues to be the main focus where people are signposted to for crime prevention advice and information where it clearly shows the support of the OPCC.
At events and yards the Horse Watch Ambassadors promote the support of the OPCC and the many ways it has helped the scheme.
A picture of the PCC on the Warwickshire Horse Watch stand at the North Warwickshire meeting was used as part of the press release from the PCC’s office
£189.30 remains of £1, 000.00 grant.</t>
  </si>
  <si>
    <t>During the third quarter, we have found that some of the young people who previously
attended our weekly sessions have requested either through their parents or carers and
individuals that they are wanting to return for support. Although we would have hoped that
the interventions had a more lasting impact and the young people were able to make their way through life and apply the learning to their daily routines, we have opened the doors
for those young people to return.
This whole journey through the Positive Pathways programme has provided us all with a
greater understanding of many of the obstacles young people face and how difficult it is to
cope with the various complexities.
Through the work with schools all of the staff have undergone further training to support
the work that we do, more recently we attended emotional coaching. The training helped
us to identify the four main coaching styles and how the various styles impact on young
people. Having this awareness will help us identify more with young people’s emotions
and reactions to enable us to offer better solutions and responses.
During this quarter we have been approached by Brook School which is a special needs
school in Rugby to offer some support for one of their pupils. The school have been made
aware of the work we currently deliver. Alongside this the project still, works with Bilton
High and more recent Harris School. The pupil welfare leader has spoken to us about
further support for their pupils at Avon Valley School which we are looking to start in the
new year.
Positive Pathways has linked well with several existing services as well as creating new
opportunities for young people. This cross over work has been evident with the two
projects funded through the PCC - Engage and Positive Pathways. Collectively we have
been able to work with young people and offer opportunities, whereby we have reduced
social isolation. We have also been able to create new monitoring processes which enable
us to see correlations between other groups of young people and how this impacts on
them socially.
Referrals are still being made through CAMHS, however, we have not been able to take
on any more during this quarter. This has been a real shame for us as we want this
service to offer as many young people the opportunity to be supported. Meetings have
been arranged in January to explore how we can help going forward and to ensure the
needs of young people are being addressed.
The trustees at Hill St Community Centre have fully supported the Positive Pathways
programme and has given On Track full use of their building, on a weekly basis, to work
with several young people. The trustees and their senior team are always actively looking
at ways to offer support for the work we do. We have direct referrals from Hill Street to the
Positive Pathways programme as well as from the weekly youth club which is delivered
from the centre. Going forward we would like to grow the service and reach more young
people as we feel the type of interventions really can support their personal development.
On Track has received additional referral requests and will be looking to extend services
from Hill St Centre. The trustees have fully supported the idea of having more young
people being offered opportunities to have regular support and supervision. £3, 074 left to spend but committed for Q4.</t>
  </si>
  <si>
    <t>During Quarter 3, we have maintained our focus on enhancing education, the search for
employment and/or volunteering and supporting the development of personal and sexual
relationships. We have worked with chosen partners Acorn training and PET Xi, to provide
additional training and educational solutions, with the sole aim of identifying and solving
gaps in education history for the preparation of formal CV’s ready for submission to
potential employers.
Warwickshire Police and Crime
Commissioner’s Grant Scheme Report
2018-19.
2
Christmas is a notoriously difficult time for the majority of our participants, so we ran
additional sessions during this period to provide an outlet for those who would be isolated.
We provided food and entertainment and ensured that all who attended were engaged
fully. This was well-received by all and meant that those for whom family circumstances
prove complicated, were able to come and receive the level of support they required to
cope with the festive period.
As per quarter 2, all of the participants are now beginning to develop personal and
potentially sexual relationships. We have continued to provide 1:1 support around this and
have had to become quite involved in managing on-line behaviour (specifically around
social media and the dangers it poses), when becoming involved with a potential partner.
The naivety of the majority of the participants is highlighted when they become engaged
on-line, and whilst innocent, we continue to monitor and advise.
We continue to partner with Waitrose through FareShare, and are providing most weeks,
cookery and self-sufficiency lessons with what we receive. We have taken a couple of our
young people over to Waitrose in Lutterworth, to see for themselves how a supermarket
operates and are continually looking to secure part-time or volunteering opportunities at
this store.
A very positive and active quarter.  Nearly £3k underspend so far but committed for Q4.</t>
  </si>
  <si>
    <t xml:space="preserve">Q3. Money this financial year was awarded in order to continue the work of the Safer Relationships project in providing one to one support to young people who may be at risk or victims of crimes involving relationships and sexual health – including CSE, domestic violence and consent. 
This quarter has been no different in regards to continuing to provide ongoing support for many young people who have been victims of crimes including exploitation, trafficking and sexual assaults. Due to having formed strong relationships with these young people, we are often the only service seeing them, as many do not regularly attend school. It is because of this that our work has been vital in not only finding out what has happened to these young people, but also in making sure that they are accessing the appropriate support in order to help them move on with their lives in the safest way possible. Alongside working these young people, we have been working again with police on current CSE cases, providing first discloser statements following an incident involving some of our young people young people. This has led to ongoing investigations, now relating to several young people, many of whom attend Bradby, and has meant supporting these not only at the club, but also taking them to appointments elsewhere. 
As well as this, one of the main focuses of the project was to try to make sure that the girls in particular that we were working with were in a safe place before Christmas. This was because with the 2 week Christmas holidays, many would not have the same access to support services as they had previously, and so work often focused on ways of safeguarding themselves – such as making sure they are telling someone who they are with, snapchat locations and who they are sharing this with, and drugs and substance misuse and ways of staying safe if choosing to take something. </t>
  </si>
  <si>
    <t xml:space="preserve">Q3. Throughout this quarter, we have been part of Multifaceted Strategy meetings to tackle, risks and crimes and CSE concerns that have taken place involving some of the young people who attend the youth centre. This work is currently ongoing, nevertheless we are one of the only services, and for some the only service, who are able to work with these young people. A lot of the young people that attend this project are not attending school or other alternative education provisions.  With other practitioners such as social-workers, youth justice and teachers, finding it difficult to make contact with these young people, whom attend one to one sessions at the youth centre and also the open access youth sessions 3 times a week. This highlights the significance of this youth centred approach held at The Bradby Club and the current importance for targeting and supporting these exceptionally vulnerable young people.
This ¼ has seen us work with the young on many aspects of their individual needs. For those heavily involved in ASB we have looked at recognising and managing their emotions, healthy alternatives and the impact their behaviours have on others. Intense support and signposting has been given to those young people facing crisis and most in need. We have continued to represent young people accessing this project in early help and child in need meetings as well as multi-agency strategy meetings. As always the environment that we have created tends to bring the best out in young people that may otherwise not conform. We are fortunate to have this relationship with them and endeavour to replicate their positive behaviour at Brabs within the rest of the community.
</t>
  </si>
  <si>
    <t>Q3.  Car Crime Campaign: In response to growing concerns around the rise in these type of acquisitive crimes in North and South Warks, RM launched November 18 Crime prevention Car key burglary in Stratford and Nuneaton,  ‘Call to action’ in Nuneaton and Crime Prevention/Call To Action campaign for theft from cars in Rugby. Includes social media, A6 cards to Dec and GPS mobile targeting through Jan.  Cross Regional Best Practice Meeting: Following a successful pilot with forces who have Niche and Athena Intell systems, CS can directly import information saving around £30,000 per year to police. Police SPOCS and Chairs from East and West Midlands regions share news, updates and actions. Includes updates from National level. 
Discussing regional volunteer programme aims, objectives, Recruitment, reward and retention.  From January 2019, the messages to young people through Fearless.org are also being dovetailed into priority campaigns being run in targeted areas to help to empower and safeguard children, particularly around exploitation. 
Crimestoppers is celebrating 30 years of successfully protecting the anonymity of 150,000 contacts.</t>
  </si>
  <si>
    <t xml:space="preserve">Since purchasing the van and trailer and attending a few events recently, we have generated even more interest and this has also enabled us to promote the sales of security items, which are now being purchased at these events and online through our new web-shop.  We have already had about £320 sales and this plus more has been reinvested in new stock as agreed in the grant application.
We have also had some sales through the web-shop and interest continues to grow in security items and also in new start-up schemes.
We have attended a few local fetes and events and this has resulted in a very good level of interest.  We are constantly printing our tri-fold leaflets by the hundred and these are handed out at events, meetings and when preparing to start a new Watch.
These tri-folds are also available in the police station, in the visitor’s area.
</t>
  </si>
  <si>
    <t>Identical report except funding spends changes to Q3.</t>
  </si>
  <si>
    <t>Q3. Bourton and Draycote became the latest villages to join the ‘Supported Villages Scheme’.  This takes the total now to eleven in North Warwickshire.
I arranged the North Warwickshire Farmers meeting, which this year we held at Kingsbury Water Park and in partnership with the NFU.  Well attended night with the PCC attending plus Warwickshire Police, including Inspector Williams, Rural lead, plus local officers.  In addition we also had key partners providing advice and support on other rural matters.
Following NWBC stopping the Area Forums I was conscious of the communities being frustrated that there was nothing replacing these so I arranged two community engagement evenings.  One was for Atherstone and surrounding villages and the other was for Coleshill and surrounding villages.  Supported by partners and with police surgeries they were very successful nights and had good feedback.
Following incidents in the villages I held community engagement events with the local SNT in Caldecote and Stretton on Dunsmore, we are now working with both communities for them to become ‘Supported Villages’.
I was part of two presentations at the SNT days showing how we work as a team addressing rural crime.  I have attended 16 meetings including SIG, SNT Emerging Trends, NHW, NFU, Fillongley Parish Council and Nether Whitacre.  Also a Heritage Crime meeting in Birmingham with a number of bodies and this group is now being taken forward as a Midlands Action Group.
I also attended both days of the National Ploughing Championships promoting the Rural Crime Project and linking in with our local farmers who attended.
With 9 other officers I attended a week’s residential course at West Mercia Police Head Quarters at Hindlip on wildlife crime.
I was tasked with arranging and coordinating the North Warwickshire Day of Action on Rural Crime for Warwickshire Police which included 20 officers and three partners.
In addition I have visited and provided support to 13 victims of crime. 
The Warwickshire Rural Watch website that I update daily and post alerts for the whole of the county has had 70,362 visits to date (831 in December).  On the county social media pages I manage for Rural Watch there were 3,226 followers on Facebook and 466 on Twitter with an additional 2,355 signed up to receive Rural Alerts.  This does not include CMS figures which I also do for Rural Watch and Community Messaging.   I have done radio interviews with BBC Coventry and Warwick, plus Free Radio on the initiatives that we run, funded by the PCC and the proactive way we deal with Rural Crime in the area.
Information has been provided to local newsletters in the villages and articles have been sent to the Tamworth Herald.
An article was in the Rugby Observer covering Bourton and Draycote becoming Supported Villages.</t>
  </si>
  <si>
    <t>Q3. Recruiting.
a. A Street Pastor Recruiting team (led by Dawn) currently planning with the local churches to recruit again from January to March 19. We aim to begin our training programme again May 2019.
2. Training 2018: The following training took place during Q3, thereby completing all trg modules mandated by Ascension Trust for all SP recruits: Safeguarding, Knowing Your Community, Drugs Awareness, Youth Culture.  Commissioning Service &amp; AGM. Having completed sufficient training modules to enable them to commence patrolling, the new recruits were commissioned on Sunday 21st October 2018. Representatives from the Police (P Sgt Dave Valente, PC Rebecca Bailey and PCSO Samantha Edmonds), Local Government (The Mayor – Cllr Tom Mahoney and Matthew Deaves – Head of RBC Communications &amp; Community Engagement), Church Leaders and members of their congregations. The P&amp;CC – Philip Seccombe was also in attendance. All VIP guests were able to chat to the new recruits, other Street and Prayer Pastors, their families and church leaders at a buffet reception after the service. A Press Release was subsequently published (see ‘Publicity’ section of this report for details). The P&amp;CC presented the ‘dummy’ cheque to RSPI Chair – Pastor Simon Whitley, and a Press Release was subsequently published (see ‘Publicity’ section of this report for details).  Throughout every patrol, numerous clubbers sincerely thank the SPs for the splendid work they do. On occasions, clubbers who have been the recipients
of SP intervention contact our Coordinator (having been given a SP ‘business card’ with her SP contact details).  The Mayor &amp; P&amp;CC were our VIP Guests at our Annual Commissioning Service &amp; AGM.   A separate Press Release detailing the P&amp;CC funding grant to Rugby SPI was published in both the Rugby Advertiser &amp; Rugby Observer.</t>
  </si>
  <si>
    <t xml:space="preserve">Recruitment had been an issue in the last 6 months. Since May 2018 we have had 109 referrals to Warwickshire from prisons. 
CJT team have been trained in Naloxone and BBV testing and will be testing all Criminal Justice service users and to providing Naloxone on release. A total of 13 TOA referrals were received via SPoC. There are currently 16 IOM’s engaged with CGL; 5 in North Warwickshire and 11 in South Warwickshire. There have been 2 Successful ATR completions and both clients wanted to remain in treatment for more support. </t>
  </si>
  <si>
    <t>There were 53 assessments completed in this period. The evaluations received from the group 1.11.18 and 18.12.18 were all positive or neutral no young person ticked false to the statements “The programme has helped me understand the law” and “the programme has helped me understand how my behaviour impacts on other is the community family etc”</t>
  </si>
  <si>
    <t xml:space="preserve">During Q3 (Oct - Dec 2018) there were 66 referrals made into the service. The majority of referrals came from universal education 48%, followed by Social Care at 17%. After this we saw 11% of self referrals. The remaining 24% was an equal mix of referrals from YJS, CAMHs, Alternative Education, School Nursing, Housing, Relatives and Hospital referrals.
YTD transitional referrals for young people aged 17-25 years equate to 20% of all referrals into service.
</t>
  </si>
  <si>
    <t>Clients have been seen in HMPs Oakwood and Littlehey with one new referral. There have been a total of 9 referrals to date. Most of the cases remain chaplain work because of complexity. Cases are MAPPA and IOM nominals. All cases have been NPS high risk cases. The cases have a high degree of complexity with significant mental health issues, drug/alcohol dependencies. There are significant behavioural issues and 3 of the cases have been with clients convicted of cases which attracted nationwide press coverage.</t>
  </si>
  <si>
    <t xml:space="preserve">There have been no new cases referred in this quarter, one case was revived as a new referral given it had been formally closed. We have reached to maximum for referrals under the grant. 4 cases remain live given their complexity. In one case a client returned shortly after we planned closure of the case as she had emergencies in her housing and with her children’s clothing being damaged when a boiler burst. We were able to source funding to cover the cost of replacement. In another case we are supporting a mother with 3 very difficult children who are at risk of, or have been, excluded from school. Another case has called for mediation between client grandmother and daughter (returning to community from prison) regarding the welfare and upbringing of granddaughter/daughter in care of grandmother. </t>
  </si>
  <si>
    <t>During the last reporting quarter, EQuIP has effectively engaged with 138 businesses across Warwickshire including small local businesses and large national organisations which have smaller Warwickshire based businesses. So far 54 businesses have signed up and we are in discussions with both local and national businesses to help reach the target of 75 participating business by the end of March 2019. EQuIP has held their second Project Steering Group Meeting which took place on Tuesday 13th November 2018 at Northgate House in Warwick. The Hate Crime Charter (HCC) resource pack is almost complete and the Communications Team at WCC are making the final adjustments to the main document and logo. We aim to provide each participating business with an official resource pack once it has been finalised. EQuIP aims to officially launch the project in February 2019.</t>
  </si>
  <si>
    <t>No direct engagement with the MASH with regards to governance arrangements, time taken this quarter to meet with the new Chair of the WSCB and the WSAB as they move to a combined model.  The focus will be on Exploitation, and discussions are underway as to how different meetings will now be altered to address the new direction of travel from a County perpesctive.
Discussions continue with HAU with regards to consent issues for DA referrals to Refuge, and how GDPR continues to effect this.  A meeting has taken place with regards to reinvigorating the Op Encompass work, but nothing finalised to date.</t>
  </si>
  <si>
    <t>The WSCB meetings took place in early April - due to the launch event of the new commissioned services, this was however the quarter 4 meeting.  On the agenda were discussions around the new combined model for safeguaridng boards in Warwickshire and where this group sits.  It is believed that as a sub-committee of the WSCB that this group will now be the Strategic group for Exploitation, and will have a small number of task and finish groups sitting below it to direct the delivery work that needs to be undertaken.  A new action plan and ToR will be developed into the new financial year.
Work on the Providers Charter continues.
Commissioned service in mobilisation stage ready to 'go live' on 1st April '19.</t>
  </si>
  <si>
    <t>Quarter 4 performance meeting has been delayed and is due to take place in early May; full details are within the grants update tab.
The DA working group set up by DCI Pete Hill has moved to a quarterly meeting and so has not met again since december, the first of the new meeting arrangements is taking place in mid April.  HE and DP have attended a number of other meetings with DA as the focus as part of the preparations for the HMICFRS inspection which took place in March.  A report has been written for the Police and Crime Panel detailing the work that has been undertaken by the force since October 2018 and highlights the improvments made.
The Ancillary Orders meeting which was hosted by the LCJB has now been renamed a Coventry and Warwickshire Best Practice Forum and feeds into the Regional and National meetings set by CPS.  This meeting has been attended at both a local and regional level.</t>
  </si>
  <si>
    <t>The VAWG board meeting took place in early April, although this was the quarter 4 meeting.  Agenda items included commissioning updates, IRIS updates, the Stratgeic overview due to take place by WCC, MARAC updates and a discussion around the work to be undertaken around perpetrators.
The new VAWG strategy needs to be started as this is currently delayed.</t>
  </si>
  <si>
    <t>There remains a lack of local meeting to discuss Mental health in any depth from a force perspective, this is continuing to cause confusion as to what is happening at a local level with the level of demand not understood.
Triage model is still work in progress as funding decisions are still with NHSE and they have delayed their decision making.  HE and CI Goddard continue to chase for decisions.
HE continues to attend the STP Acute and Crisis Care meetings undertaken by CWPT.</t>
  </si>
  <si>
    <t>Work on MSHT is progressing well, there is now a Task and  Finish group, co-charied with WCC - an action plan has been devised which focuses on 4 key areas of work: Establishing a clear referral pathway, raising awareness, developing a victim service provision and considering the need for a wider Anti-Slavery Network.
The Section 54 statement for the OPCC has been written and is currently with legal for final approval.  Work with other businesses in Warwickshire is being undertaken by the Business Crime Advisor.
The Police Transofrmation fund money has been spend on a Regulatory Services conference hosted by Warwicks District Council which saw a total of 140 people in attendance, and 'z' cards have been developed and a communication plan is in the process of being written.</t>
  </si>
  <si>
    <t>Both SIG and RAG meetings have been attended this quarter, the focus at both meetings has been the Strategic Assessment and the priority setting for the next financial year.  Lots of discussion was undertaken in relation to capturing the 'fear of crime' element within the community and how we can do this next year.
Discussions continue with regards to the structure and frequency of the meetings, and how an element of community engagement can be incorporated.</t>
  </si>
  <si>
    <t>No direct membership of either board, however HE continues to receive the minutes and feeds into any requests made.
The boards are to become a combined model with additional Strategic Boards and Task and Finish Groups as appropriates, HE will continue to attend when requested.</t>
  </si>
  <si>
    <t>The Alliance Strategic Serious Sexual Offences meeting took place in February, the agenda items included - demand, investigations, satisfaction survey, SARC updates, learning and development and confidence/satisfaction.
The regional Sexual Assault for both Adult and Paediatric services has also taken place, the meeting focuses on both local providers updates and the national picture. The current arrangement for the Paediatric SARC contract is up for review, additional funds have been requested - work is ongoing to make final decisions.</t>
  </si>
  <si>
    <t xml:space="preserve">Harmful Practices meeting is not due in this quarter, however other work has been undertaken - the PCC has contributed funding to a FGM and Witchcraft conference that took place in February, this was a regional multi-agency conference.
A national FGM toolkit has now meen made available, this will be available for a link on the Talk2Someone website.
</t>
  </si>
  <si>
    <t>The Health and Wellbeing Board continues to be attended by the Chief Exec.
The Executuve Board meeting is attended by HE, on the agenda was the Out of Hospital work, the Year of Well-being and Homelessness.
Minutes from both the Executive Board and Health and Wellbeing board are received and reviewed by OPCC staff.</t>
  </si>
  <si>
    <t>The Regional SARC contract is about to enter the first of the +1 years of the contract, the provider has requested additional funds to do this - discussions around the detailed request have been undertaken, with further work to be done.
The Blue Sky Centre continues to be part of the hub and spoke model, the centre has seen 1 person under the age of 18 years this quarter.</t>
  </si>
  <si>
    <t xml:space="preserve">This additional resource which has been funded for the past 12 months has overall resulted in the following:
an additional 58 high risk victims have been supported through the IDVA provision.
The MARAC admininstration support has enabled the smooth running of MARAC meetings which have had and heard 427 referrals.
</t>
  </si>
  <si>
    <t>This intervention continues to be a much needed part of the DA work.  In this quarter 18 referrals were received from a number of organsiations, including Social Services, Police and Self.  In total 79 people have been referred to the service. Each of the Boroughs/Districts have had people engaged in the intervention, with N&amp;B having the highest number.
Feedback from those that have completed the course is positive, on occasions people have asked for an extention to the programme.
case studies and examples are available on the main report.</t>
  </si>
  <si>
    <t>In this quarter a total of 23 referrals have been received for N&amp;B; with an overall total for the year being 144 referrals. January saw the highest number of referrals from across the County.  
The individuals receiving support on some occasions have a complicated mix of needs and so dACs continue to signpost to other support services.
Service user feedback remains positive with examples on the main report.
Case studies are available on the main report.</t>
  </si>
  <si>
    <t xml:space="preserve">This quarter a total of 17 people have been referred into the service, Atherstone and Galley Common have had the most referrals.  In total for the year 71 people have been reffered into the service, the majorty being female.
The highest method of referral is self, followed by Police and Social Services.  </t>
  </si>
  <si>
    <t xml:space="preserve">This quarter a total of 7 people have been referred into this service for the Stratford as a whole area; in total for the year there have been 36 referrals. Overall from all areas the majoroity of referrals were self, followed by Police and Social services.
Warwick District had 8 referrals this quarter with 35 in total for the year.
Rugby District had 11 referrals this quarter and 36 in total for the year.
Client feedback has been positive trhoughout with comments on main report.
case studies are available on the main report.
</t>
  </si>
  <si>
    <t>This quarter did not see any new referrals to the programme as the pilot project was full.
Of the 12 that had been accepted, with 10 associated victims, 7 remained to complete the programme, along with 7 associated victims.  All were male.
Several clients relapsed in their abusive behaviour over the course of the programme. Some clients were removed from the group part of the programme due to an increase in risk. However, for those whom breached, they felt that having the programme to return to (whether one-to-one or group) helped.
During the programme other guest professionals were brought in, and have promoted distress tolerance, explored drug and alcohol,  relapse prevention and the role of fathers.
case studies are available on the main report.</t>
  </si>
  <si>
    <t>There have been a total of 9 new referrals this quarter, the team is currently providing direct work support to 26 (23 female, 3 male) young people from Warwickshire, all young people have bespoke packages.  Work aims to recognise and respond to trauma, strengthen emotional resilience to its impact, and support survivors to rebuild their lives with a sense of empowerment and control, this is through a range of resources and interventions which are bespoke to the needs of each young person. Contact is maintained weekly. 3 cases were closed this quarter. 
Referrals to be team are managed via the co-located CSE, Missing and Trafficking team. Referrals are sent via MASH with a CSE screening tool completed and are discussed in our multi-agency allocations meetings. This ensures the agency best placed to respond is given the referral. It also ensures that there is a ‘known cohort’ of children across the partnership that are identified as being at risk. 
Since parenting work commenced, 51 parents/carers have been referred to us for support. We received 6 referrals this quarter and have taken 0 cases from allocations. Three parents did not want to engage in the work and we have closed 4 parent cases this quarter.
training this quarter - 13 taxi drivers, 43 hotel staff, 25 police citizens academy, 16 preffesionals sessions (total of 359 individuals), 2 additional events with 65 people in total being spoken with, young people engagement 30 yp.  Social media contact continues to be well received.
feedback statements are available on the main report.</t>
  </si>
  <si>
    <t>A total of 93 young people and 313 adults are receiving support in this quarter, with an additional 300 accessing the helpline. 114 individuals have now reported the crime to the police. Pre counselling courses are running regularly in Nuneaton and Rugby, these are offered as a choice to every survivor attending an assessment. The courses are trauma informed and we have received really positive feedback.
10 new volunteers completed our volunteer training programme.
Online counselling is continuing to prove popular for those who work shifts, struggle to leave the house, or feel unable to uindetake face to face work.
For people nearing the end/or have finished counselling, we are currently running a monthly drop in and a fortnightly survivor led friendship group for female survivors and the same for male survivors.
Care from the ISVA/CHISVA continued post-trial, this is a difficult period for the young person/adults as it may be a family member or acquaintance that has been convicted or there may be a not guilty verdict so it’s been important that we act quickly and make sure we help to put other support in place such as accommodation, counselling, social care, safeguarding, mental health care, GP or school/college support etc.  ISVA/ChISVA also supported family members and carers and have worked with the pre-trial therapist and adults and YP counsellor to develop a care plan to safeguard the victims and make appropriate referrals. 
Text, email, helpline and online counselling are offered to the most vulnerable young people if extra support is needed.
100% of service users have reported a positive change when they have left the service.
case studies are available on the main report.</t>
  </si>
  <si>
    <t>During the period January - March 2019, across all services, Safeline protected and supported 1,315 people affected by sexual abuse throughout Warwickshire.    Face to face counselling had 143 new clients and continued to support 538 individuals, ISVA had 56 new referrals, Safeline’s Education and Prevention team worked with 43 children and one School prevention project took place which had 12 participants, and an Employability project which had 10.  One to One Safer Relationship coursessupported 21 young people.
Training: provided training to 113 professionals, parents and foster carer’s, on a wide range of subjects including, Self-harm, Safeguarding and first disclosure, caring for survivors of sexual abuse.
online and helpline - 331 individuals, some of these called/accessed on more than one occasion. Online counselling: 41 Warwickshire clients accessed.
case studies are available on the main report.</t>
  </si>
  <si>
    <t>Project concluded in quarter 3</t>
  </si>
  <si>
    <t>Mobile CCTV and upgrades, all now ordered and cameras moved to identified locations.  Issues that have taken place this year have been communicated with WCC lighting in the hope that this will not happen again next year.
The allocation towards community safety projects has been spent on the following initiatives:
Domestic burglary packs, speed limit stickers, HGV Foreign Language Signs and Property Marking and vulnerable person’s packs. 
More work is required to promote good news stories relating to North Warwickshire. Some examples are starting to be circulated via the Police Communications team. The Rural Watch alerts will also continue to promote good news whenever possible. An initial media release about the Street Cruising Injunction has been circulated.
A  car based team 8 sessions of ASBIT focussing on reducing escalating anti-social behaviour in Atherstone in January/February  . Contact was made with 120 young people and members of the community. 
NHW - on seperate line.</t>
  </si>
  <si>
    <t>Tthis quarter has already seen 7 events being attended, with approx 190 people being spoken with, these have predominately been parish council meetings. A number of dates have already been put in the calendar for the rest of the year to include the large carnivals and rural events.
the stocks have been replenished to include information and practical support to aid crime prevention.
NHW continues to be supported by Rural Watch co-ordinator and Police colleagues.</t>
  </si>
  <si>
    <t>Final amendments to the Strategic Assessments were made and the reports presented at the remaining CSP Board meetings.  Priorities for 2019/20 have now been finalised and will be set out in the community safety agreement.  The regular monthly tasks have been completed including the monthly performance spreadsheet and monthly Taxi Marshal update.  A variety of reports have been produced, including, hate crime data, a breakdown of attempted burglary offences for the Business Crime Advisor, specific reports for local areas looking at particular crime types, and quarterly performance reports.  The reports are presented by the Analysts to the various CSP meetings, where they can discuss the detail and explore the findings in more detail with the Analysts present to help gain a better understanding and insight into the issues locally.  The resource is delivering the CSP analytical work programme to the agreed timescales.</t>
  </si>
  <si>
    <t>The Business Crime Advisor continues to engage with the business community across the county, reaching over 700 businesses through business groups such as WCC Business and Economy, FSB, CWLEP, Chamber of Commerce and other partners.  As part of joint coordinated Cyber Awareness Initiative, cyber crime awareness messages are going out via social media on a daily basis (except Sundays) to support the business community to protect themselves.  Ongoing work with SNTs and both North and South Police Design Out Crime Officers regarding business visits and engagement.  Ongoing work to identify vulnerable businesses and complete crime prevention visits.  Regular updates on the Business Watch website and contributions to the wider Community Safety team website Safe In Warwickshire.  Plan for the Business Crime Day within the Coventry &amp; Warwickshire Annual Business Festival 2019.  The Advisor has engaged with the OPCC to dicuss the best way to support victims of business crime.  This has led to links being made with Victim Support.  Businesses are encouraged to fill in a Business Impact Statement that gives owners the opportunity to set out the impact that a crime has had on the business such as direct financial loss, wider impacts etc. that helps determining a sentence. The form is now accessible for businesses to download from the Business Watch website.  Further links to other support services are being investigated.  An issue with business burglary was identified at a site in the Bedworth area.  The Advisor has linked with the local police to liaise with 20 businesses offering crime prevention advice, awareness packs, Business Watch signs and signposting to relevant support services.  A similar approach has been taken in North Warwickshire, where 7 local businesses have been engaged with and supported.  The Advisor has developed templates for businesses to use to develop a modern slavery statement.  30 businesses in the Rugby area have been offered crime prevention advice following a rise in shoplifting offences.</t>
  </si>
  <si>
    <t>The Prevent Officer left the role and handed over to a new Officer who started in January 2019.  The new Officer has met all key partners as part of his induction programme.  The Prevent Strategy Group took place in March, with the following items discussed: New Warwickshire Prevent Action Plan, new Prevent Bulletin, the self assessment of the Prevent Duty Toolkit LA Benchmark Assessment work that has been done to benchmark Warwickshire against the national indicators, and the updated training programme for 2019/20.  Channel Panel continues to meet and review cases each month.  A presentation was delivered to the Children's Commissioning Team in February, providing updates on Prevent.  22 people attended a presentation on extremism in Warwickshire, delivered to the Warwick District Inter-Faith Forum.  The Safer Education Partnership received a presentation in March on Prevent and links to supporting education.  A meeting was held with the Coventry Prevent Education Officers and also a representative of Equaliteach.  This organisation is endorsed by the Home Office for its work in both primary and secondary schools to counter extremism and make young people more resilient.  This was a really interesting session and information on Equaliteach will be circulated via the Heads Up network.  Work has taken place with the Coventry and Warwickshire Health Prevent Forum and with EQuIP.  2 WRAP training sessions have taken place in quarter 4, with 48 attendees in total.  A WRAP Train the Trainer session was delivered to 6 people.  10 Prevent Online Grooming training sessions were delivered.  Prevent update training has been delivered to 43 people, across 2 sessions.  Designated Safeguarding Lead WRAP3 was delivered in Rugby, Leamington and Nuneaton.  The Prevent Officer attended a Home Office event based on the latest research regarding radicalisation.  Following the terror attack in New Zealand, Prevent prepared a comprehensive guide to the incident and a range of resources specifically for young people that was distributed to all schools in the county.</t>
  </si>
  <si>
    <t>Following the submission of a paper to the SWPB in December to agree the financing options for ECINS for the next two years (until April 2021), a new financing split was agreed amongst partners.  Oversight of ECINS has now moved from a separate board, to CSOG, as agreed at the SWPB.</t>
  </si>
  <si>
    <t xml:space="preserve">The specialist Case Administrators have been delivering timely and succinct e-mail reports of domestic callouts to Offender Managers.  A training event was delivered to around 100 Judges and Magistrates, highlighting the work carried out by the Adminstrators.  The post is enabling the NPS and CRC to more effectively manage both offenders convicted of DA offences and offenders convicted of other offences who have a history of domestic abuse, enabling the ‘leveraging’ of resource to work with hidden domestic abuse perpetrators that would otherwise not be available.  It is also able to identify where offenders are victims of domestic abuse, so that relevant support and signposting can be offered.  In Quarter 4, a total of 996 checks were requested (the highest number ever requested in a single quarter), with 991 checks completed.  This is a large increase on the level of demand for quarter 3 and brings the year end total to 3,361 (a significant 11.2% increase in overall demand from the previous year).  The average number of requests per week this quarter was 76.6. The number of requests this quarter has varied from 40 to 116 requests in a week, so workload is still variable but also much greater in volume than previously.  These fluctuations have led to some backlogs of non-urgent work at some points especially following annual leave.  Targets for completing checks prior to court date for DA offences, PSR interview date or within 3 days of sentence if sentenced without report, are all being met.  
 </t>
  </si>
  <si>
    <t>Quarter 2 data was discussed at a meeting held on 11 December 2018.  Local investigations had seen a significant improvement due to the work that had been done to go out to train and support officers to complete investigations.  The local teams were taking this on board and were supportive of PSD. From 1 April to 30 September 2018, 94% of cases were recorded within 10 working days, better than the national average of 90% for the same period and an improvement on the same period in 2017/18.  The national average number of days to complete local investigations in this period was 150 days, with Warwickshire achieving an average of 109 days.  Year to date figures from April to September 2018, report that the IOPC reviewed 2 appeals against police investigations, resulting in 50% being upheld.  There were 3 non-recording appeals, of which the IOPC upheld 50%.  There were no other appeals received by the IOPC for other categories.</t>
  </si>
  <si>
    <t>A meeting took place with the Professional Standards Department in March to discuss quarter 3 data.  The triage team is now in place, starting in January 2019.  There are three members of staff who deal with initial contacts across the Alliance, with the aim to resolve low level matters there and then if they do not need to go through the formal complaints process.  The team are customer service trained and are able to offer signposting and will research information on behalf of the contact to offer a better all round service provision.  This has reduced the demand on PSD Inspectors.  The average number of days to finalise local resolution cases has reduced to an average of 67 days, five days less than the national average.  This is a significant improvement that is the result of the work that has been done going out to local teams to train officers and to emphasise the importance of dealing with local complaints swiftly.  In addiiton, the triage team will help to reduce the number of complaints going out to local Inspectors.  From April 2018 to December 2019, 93% of ocmplaint cases were recorded within 10 working days, compared to the national average of 89%.  The average number of days to finalise local investigations cases is 113 days, compared to a national average of 154 days.  Misconduct issues are mostly related to low level issues, which are being addessed through the PSD newsletter, The Standard and are being raised with command teams.</t>
  </si>
  <si>
    <t>The Board met in March 2019.  The PCC updated the Board on the rise in police precept and the positive consultation responses; the PCC commissioned services contracts; and the Blue Light Collaboration Board which is benefitting from the Warwickshire Mental Health Trust joining the Board.  A presentation was delivered on the Reducing Reoffending Action Plan &amp; Accommodation.  A task and finish group is meeting to look at the specific actions to help reduce offending and this includes looking at best practice in other areas and creative approaches to tackle the issues.  The local CSP and county priorities were agreed.  The PCC along with other partners was invited to participate in the Domestic Abuse Strategic Review.  The Police provided an update on current work and highlighted the investment made by the PCC tthat has enabled an increase in officer recruitment.</t>
  </si>
  <si>
    <t>The two new members of the Joint Audit and Standards Committee commenced in January 2019 and will lead on ethical issues on behalf of the Committee.  The members have received induction briefings including, meeting with the Head of Police Finance, the Head of Internal Audit, attending a Professional Standards briefing and receiving training on how to dip sample complaint files; and going on police ride alongs.  Further sessions will take place in the coming months.  The members attended the January and March Committee meetings, particapting as full members.  The meetings considered a variety of issues, with standards and ethics being considered as part of the conversations on all topics.  More work will be developed with the Standards leads once they have been inducted in to the role.  The members will commence complaint dip sampling of closed cases in June 2019.</t>
  </si>
  <si>
    <t>IDVA, Outreach and IRIS referrals totalled 594 this quarter, with 221 given short term support, 175 given longer term support, 281 children given longer term support and 4 male victims.  The majority of referrals came from the police, however self referral rates are increasing. Of those that did not take up the service, 52 (26.8%) declined the offer and requested no further contact, 47 (24.2%) were not contactable after 5 attempts, 9 (4.6%) did not consent.
Of those given longer term support, 57 (32.6%) were aged 21-30, 64 (36.6%) aged 31-40, 34 (19.4%) aged 41-50 and 10 (5.7%) aged 51-60.  There has been an increase this quarter in women presenting with complex needs, of which 29 (16.6%) having drug misuse, 18 (10.3%) having suicidal thoughts and 6 (3.4%) alcohol misuse.
In total there were 626 children given either long term or short term support.
Women that left the service this quarter - IDVA 84 with 84.5% having a reduction in risk score.  IRIS 23 with 93.3% having a reduced risk score and Outreach 51 with 76.2% with a redcued risk score.  4 men departed the service from IDVA, IRIS and Outreach with 100% having a reduced risk score.
Refuges, 92 referrals received - 23women given longer term support and 32 children.  Of those that did not take up the service, 17 (24.6%) did not want to access, 12 (17.4%) had too great a risk for the service, 9 (13%) where their mental health needs could not be met.  9 women were aged 21-30, 7 aged 31-40.  of those leaving the service - 23, 93.8% had a reduction in risk score.</t>
  </si>
  <si>
    <t>There were 39 assessments completed in this period. There were no young people who went through the Tier2/3 group during Quarter 4. Overall evaluations were completed positively particularly to the question The SMU programme has helped me to understand how alcohol, and drugs affect me and others around me and The SMU programme has helped me to understand the law.–one good example of a further comment was “I didn’t know heroin was a depressant”,</t>
  </si>
  <si>
    <t xml:space="preserve">During Q4 (Jan – March 2019) there were 129 referrals made into the service. The majority of referrals came from targeted youth support 38%, followed by universal education at 16%. After this we saw 12% of social care referrals and 10% from hospitals. The remaining 24% was an equal mix of referrals from YJS, CAMHs, Alternative Education, School Nursing, Housing, Relatives and police referrals.
Year end transitional referrals for young people aged 17-25 years equate to 19% of all referrals into service.
</t>
  </si>
  <si>
    <t>During the final reporting period (quarter), EQuIP has effectively engaged with 34 further businesses across Warwickshire with the view of working with them to implement the hate crime charter. Like the previous reporting periods, not all businesses have we have engaged have embraced the opportunity to participate in the hate crime charter project. Although, during this reporting period, 28 new businesses have signed up to the charter. The branded resources that were finalised mid-way through the project started to get rolled out to participating businesses in November 2018, but all participating businesses now have logo’s and branded resources displayed in their premises (excluding four businesses that have temporarily closed). The online hate crime awareness e-learning package has recently been finalised, so EQuIP have since started disseminating the online link to participating businesses so their staff are able to access and complete the training.</t>
  </si>
  <si>
    <t xml:space="preserve">
We have seen a large increase in Test on Arrests (30 this quarter compared to 13 in Q3) and are providing four appointments per week; this will be continually reviewed and adapted dependant on demand. We continue to receive referrals from the IOM team (albeit low numbers) and send monthly updates to the IOM Manager.  To date we have 27 IOM’s in treatment in Warwickshire compared to 16 in Q3.  We will continue to liaise with the IOM team to identify suitable service users within the IOM cohort to ensure the number of referrals continue to increase.
Although the DRR/ATR referrals remain lower than we would like, they are steadily increasing; 
We received 6 referrals for DRRs in Q3 compared to 9 in Q4
We received 6 referrals for ATRs in Q3 compared to 8 in Q4
</t>
  </si>
  <si>
    <t>Futures Unlocked continued to work with cases referred in previous quarters. To meet their target they received a final referral for a prisoner at Littlehey prison who is due to be released in May 2019. He suffers from dementia, diabetes and is wheelchair bound. His case will take a considerable amount of time to resolve. The pre-release meeting and additional work to resolve his release have been undertaken during this quarter.</t>
  </si>
  <si>
    <t>There have been no new cases referred in this quarter, we have had one mother seek ad hoc work with us regarding a school exclusion which we have undertaken as part of the over-arching remit of the project delivery. This case may translate into a formal case for mentoring if the support we have given needs formalised further work. One further case remains live.</t>
  </si>
  <si>
    <r>
      <t xml:space="preserve">The </t>
    </r>
    <r>
      <rPr>
        <b/>
        <sz val="10"/>
        <rFont val="Arial"/>
        <family val="2"/>
      </rPr>
      <t>Alliance Strategic Training Panel (STP)</t>
    </r>
    <r>
      <rPr>
        <sz val="10"/>
        <rFont val="Arial"/>
        <family val="2"/>
      </rPr>
      <t xml:space="preserve"> remains the principal governance body, chaired by the Head of People Services, at which OPCC are represented. Last meeting held on 26.02.19 at which aganda items discussed were 1. L&amp;D Budget. 2. GDPR requiememts 3. Training requirements. 4. Mandatory training. 5. Workforce Skills 6. Leadership development. The WP</t>
    </r>
    <r>
      <rPr>
        <b/>
        <sz val="10"/>
        <rFont val="Arial"/>
        <family val="2"/>
      </rPr>
      <t xml:space="preserve"> 'Evolve / Change' Team</t>
    </r>
    <r>
      <rPr>
        <sz val="10"/>
        <rFont val="Arial"/>
        <family val="2"/>
      </rPr>
      <t xml:space="preserve"> are also in the proces of identifying skills gaps in the new structure post alliance termination and the consequential training requirements and time frames.  </t>
    </r>
  </si>
  <si>
    <r>
      <t xml:space="preserve">The </t>
    </r>
    <r>
      <rPr>
        <b/>
        <sz val="10"/>
        <rFont val="Arial"/>
        <family val="2"/>
      </rPr>
      <t>Alliance Strategic Training Panel</t>
    </r>
    <r>
      <rPr>
        <sz val="10"/>
        <rFont val="Arial"/>
        <family val="2"/>
      </rPr>
      <t xml:space="preserve"> (STP) is the principal governance body, chaired by the Head of People Services, at which OPCC are represented. Last meeting held on 23.07.19 at which aganda items discussed were 1. L&amp;D Budget. 2. Tactical Plan 3. L&amp;D priorities 5.Learning Needs assessment 6. Problem Solving Training 6. L&amp;D paper to be presented to the September meeting of the Executive Board, to include a) Options for CPD model with a view to go live in October b) Content to be: 
i. Adult Safeguarding ii. Mental Health and Learning Disability iii. Stalking and Harassment c) Outlining the four L&amp;D products i. External training budget ii. Operational training (including regional training)  iii. Core skills for role iv. Digital Learning. d) Course review to consider:
i. Reducing OST and 1st Aid Training from a 2 day to 1 day event ii. Reviwing 1st Aid expiry date as the tipping point for recourse iii. Streamlining courses to remove duplication and overlap and reduce course duration. </t>
    </r>
  </si>
  <si>
    <r>
      <t xml:space="preserve">The </t>
    </r>
    <r>
      <rPr>
        <b/>
        <sz val="10"/>
        <rFont val="Arial"/>
        <family val="2"/>
      </rPr>
      <t>Alliance Strategic Training Panel (STP)</t>
    </r>
    <r>
      <rPr>
        <sz val="10"/>
        <rFont val="Arial"/>
        <family val="2"/>
      </rPr>
      <t xml:space="preserve"> is the principal governance body, chaired by the Head of People Services, at which OPCC are represented. Last meeting held on 26.10.19 at which aganda items discussed were 1. Budget. 2. Continous Professional Develeopment 3. Digital Learning 4. Apprenticeship PEQF 5. 'See Past the Obvious' training.   </t>
    </r>
  </si>
  <si>
    <r>
      <rPr>
        <b/>
        <sz val="10"/>
        <rFont val="Arial"/>
        <family val="2"/>
      </rPr>
      <t>Athena</t>
    </r>
    <r>
      <rPr>
        <sz val="10"/>
        <rFont val="Arial"/>
        <family val="2"/>
      </rPr>
      <t xml:space="preserve"> - Backlogs in the IMU in respect of Outcome finalisation by the DDM's have not provided current data. This is an improving position as the backlog is now &lt; 1,00 where previously it stood at &gt;4,000. In addition, there are concerns regarding the percieved inaccurate overuse of Outcome 10 and 16 codes. The issues of Outcome 16 was identified duriing HMIC inspection. Det. C.Supt Tedds still continuing analysis and survey of staff to ascertain why and develop a greater understanding of the issues.   </t>
    </r>
  </si>
  <si>
    <r>
      <rPr>
        <b/>
        <sz val="10"/>
        <rFont val="Arial"/>
        <family val="2"/>
      </rPr>
      <t>Athena</t>
    </r>
    <r>
      <rPr>
        <sz val="10"/>
        <rFont val="Arial"/>
        <family val="2"/>
      </rPr>
      <t xml:space="preserve"> - Backlogs in the IMU in respect of Outcome finalisation by the DDM's have not provided current data. The issues of </t>
    </r>
    <r>
      <rPr>
        <b/>
        <sz val="10"/>
        <rFont val="Arial"/>
        <family val="2"/>
      </rPr>
      <t>Outcome 16</t>
    </r>
    <r>
      <rPr>
        <sz val="10"/>
        <rFont val="Arial"/>
        <family val="2"/>
      </rPr>
      <t xml:space="preserve"> was identified duriing HMIC inspection. Det. C.Supt Tedds still continuing analysis and survey of staff to ascertain why and develop a greater understanding of the issues. Athena paper submitted by OPCC to the Chief Constable, identifying the significant isiues that are currently effecting force performance.   </t>
    </r>
  </si>
  <si>
    <t>Weekly PCC / CC meetings have taken place in Q4. Records of the open sessions are available on the OPCC website.</t>
  </si>
  <si>
    <t xml:space="preserve">WMerciaP notification to terminate the alliance, compounded by their later decision to pursue the recommedndations of the Service to Policing (StP) programme in isolation has resulted in an uncertain future for Enabling Services. Work is ongoing by the Change Programme, led by C.Supt Gardner, to explore all available options. New officer recruitment is now proceeding at a pace and agreement reached for further recruitment during 2018/19 as a consequence of the £24 Band D precept rise. </t>
  </si>
  <si>
    <t xml:space="preserve">Regional PCC / CC meeting held in Q4. PCCs scrutinised the regional work of the ROCU, CT provision, Roads Policing, NPAS performance. OPCC representation on a national APACE working Group, chaired by Michelle Buttery CEO S.Yorkshire OPCC, convened to review holding to account arrangements for collaborative arrangementsas well as other areas of performance monitoring and frameworks to identify good practice - ongoing engagement. </t>
  </si>
  <si>
    <t>Whilst force performance continues to remain fragile the process by which the PCC holds to account the CC is robust. Performance reports / data reviewed on a weekly, monthly and quarterly basis resulting in questions / observations submitted to the CC. Verbal and written responses provided from the force. The Performance Management Group is no longer in existence due to the termination of the alliance and new arrangements are in the process of being considered. Total Crime Figures are statisticlly similar to last year end at +1.5%, with the increase in robbery at +22% a concern. Robbery has however shown a significant rise of 23% and this will and this will remain an areas of focus. Notable successes in Antisocial Behaviour - 16.5% / Homicide - 83.3% / Burglary - 6.1%. Absence levels remain relatively high, but latest data suggests are now returning to more acceptable levels. Q4 Performance Scrutiny and Holding to Account Q&amp;A published on OPCC website.</t>
  </si>
  <si>
    <t>Emerging issues / threats are discussed at weekly PCC / CC 'holding to account' meeting as well as at others governance arrangements. An existensial threat to the force is the decision by West Mercia Police to terminate the alliance with Warwickshire Police, notified on the 08.10.19. Since this time much dicsussion has taken place between the PCC and CC to determine a way forward. OPCC representation on the Change Team weekly meeting to scrutinise programme and developments. Police and Crime Panel to be by PCC, Chief Constable and C.Supt David Gardner at meeting on 24.05.19.</t>
  </si>
  <si>
    <t xml:space="preserve">With West Mercia Police terminating the alliance with Warwickshire Police, the collaborative development of a programme of assurance with which to challenge the Chief Constable is no longer viable in the medium to long term.  </t>
  </si>
  <si>
    <t xml:space="preserve">With West Mercia Police terminating the alliance with Warwickshire Police, the collaborative development of a formal performance framework is no longer viable. New governance arrangements are in the process of being developed. The comments at Q1 regarding the curent arrangements being fit for purpose in context with the size and nature of the force and the PCC's relationship with the CC are still valid. Engagement with the APACE at the national level is ongoing to review current arrangements and identify good practice.  </t>
  </si>
  <si>
    <t xml:space="preserve">Monthly and quarterly performance reports continue to be produced by the force and quarterly report published on OPCC website. Report used by PCC to raise performance questions with the CC and scrutinised by the Police &amp; Crime Panel. </t>
  </si>
  <si>
    <t xml:space="preserve">PCP met on the 04/02/2019 to consider precept proposal and unanimously agreed. PCP met on the 22/03/19 1. Police and Crime Commissioner Update Report 2. Consultation and Engagement Strategy 3. Victim Support 4. Road safety Fund 5. Planning and Performance Working Group Report. All published on the WCC Democratic Services website. </t>
  </si>
  <si>
    <t>Meeting of Performance &amp; Planning Working Grp held on 05/11/2018 and attended by CEO and DPL - Performance. Agenda items - Force performance and future work topics.</t>
  </si>
  <si>
    <t>Meeting of Performance &amp; Planning Working Grp held on 11.02.19 and attended by CEO and DPL - Performance. Agenda items - Force Performance / Substance Misuse / Outcomes</t>
  </si>
  <si>
    <t xml:space="preserve">Latest CSEW data taken in December 2018 shows a consistently high level of public confidence in Warwickshire Police, with levels remaining at 79.8%. This has resulted in the force ranking 1st in the Most Similar Group of forces (average 76.5%)  and 6th nationally. </t>
  </si>
  <si>
    <t>Please refer to PCC Grant Updates tab for updates of the work of WCC Trading Standards Service and WCC Cyber Crime Advisors.</t>
  </si>
  <si>
    <t xml:space="preserve">For 2018/19 a total of £2.33 million allocated in grants and commissioning to 59 organisations through the PCC Grants Scheme 2017/18. All organisations bid on the basis of their activity supporting the objectives of the Police and Crime Plan 2016-21. Quarterly performance reports submitted by each organisation. Each CSP assihned to a DPL to provide OPCC representation and engagement. It has been determined that for 2019/20 the Grants will be 'rolled-over' to the recipeients. A fund of £50k has been made available for new small grant bids, and allocated in accordance with the Police and Crime Plan priorities. A total of 13 organisations have been awarded funding through this process, covering a diverse range of projects including lowland search and rescue, business crime projects and hate crime initiatives. An awards event celebrating their funding success has been scheduled for June 2019 where the recipients can showcase their project to other attendees.  </t>
  </si>
  <si>
    <t>Internal CDI audit conducted and reported on the 18.06.18. Overall compliance reate for incident to crime at 76.09% for Warwickshire. Further analysis conducted in relation to offences of vulnerability. HMIC audit anticipated Septemeber 2018.</t>
  </si>
  <si>
    <t>HMICFRS CDI Audit now postponed to a later date</t>
  </si>
  <si>
    <t>HMICFRS CDI Audit now postponed to a later date. Anticipated to be June 2019</t>
  </si>
  <si>
    <r>
      <rPr>
        <b/>
        <sz val="10"/>
        <rFont val="Arial"/>
        <family val="2"/>
      </rPr>
      <t>Athena</t>
    </r>
    <r>
      <rPr>
        <sz val="10"/>
        <rFont val="Arial"/>
        <family val="2"/>
      </rPr>
      <t xml:space="preserve"> - Business As Usual has now been achieved in the IMU and there are no longer any backlogs. The Q2 Performance Summary explores outomes performance in some depth and there is claerly a drop off in performance with 3% reduction across all crime types. There is also data demonstrating a deteriorating position in key crime categories. Det. C.Supt Tedds draft report has now been produced and evaluated by ACC Wessell as to the next steps. </t>
    </r>
    <r>
      <rPr>
        <b/>
        <sz val="10"/>
        <rFont val="Arial"/>
        <family val="2"/>
      </rPr>
      <t>HMICFRS Assurance Pane</t>
    </r>
    <r>
      <rPr>
        <sz val="10"/>
        <rFont val="Arial"/>
        <family val="2"/>
      </rPr>
      <t xml:space="preserve">l - Investigations revealed the systemic issues behind outcomes performance and the steps that are being taken to improve the position. Issues raised at </t>
    </r>
    <r>
      <rPr>
        <b/>
        <sz val="10"/>
        <rFont val="Arial"/>
        <family val="2"/>
      </rPr>
      <t>PCP Performance Working Group</t>
    </r>
    <r>
      <rPr>
        <sz val="10"/>
        <rFont val="Arial"/>
        <family val="2"/>
      </rPr>
      <t xml:space="preserve"> and OPCC to prepare overview paper on outcomes and the underlying issues.</t>
    </r>
  </si>
  <si>
    <t>Sickness rates for both police and officers continue to fall and for Q1stood at 5.43% and 5.34% respectively. However, iQuata data reveals Warwickshire standing at 42 nationally in sickness. HR conducting analysis to understand causes and influence of long term sickness on figures.</t>
  </si>
  <si>
    <t xml:space="preserve">The significant levels of police officer and staff sickness continues to be a major concern. Whilst there have been modest fluctuations in the preceding months, the rates for December 2018 stand at 7.31% and 5.07% respectively and are intolerable. The OCC absence rates also continue to remain particularly high at an annualised rate of 9.42% and is a declining trend.  
The issue of high sickness rates has previously been raised, recognising at the same time the efforts the force have made to remedy this situation including the leadership and personal investment of the Chief Constable in chairing the ‘Health and Well-Being Board’, the designation of 2019 as the ‘Year of Health and Wellbeing’ and the appointment of PI Boulton to drive improvements in this area.  
</t>
  </si>
  <si>
    <t xml:space="preserve">Police officer absence through sickness for March 2019 (5.67%) is relatively stable when compared to the previous month (5.37%) and also the same period last year (5.98).
Police staff absence through sickness for March 2019 (3.19%) represents a significant and welcome improvement when compared to the previous month (4.88%) and also same period last year (5.95%).
The force’s endeavours to improve the health and wellbeing of the workforce are noted. 
</t>
  </si>
  <si>
    <t xml:space="preserve">Significant developments by Force to improve HMIC ratings. SIT now functioning with Supt B. Smith and PI Lane. Programme of audit, methodology and Assurance Panels to 'deep dive' key areas now produced. Governanace arrangements that were moving to more local accountability have now reversed to existing alliance wide arangements with the 3 x Core groups for Effectiveness (DCC Moore) Efficieience (ACC Wessel) and Legitimacy (ACC Evans) feeding into a SIB jointly chaired by T/DCC Moore and DCC Blakeman. </t>
  </si>
  <si>
    <t xml:space="preserve">Significant developments by Force to improve HMIC ratings. SIT now functioning with Supt B. Smith and PI Lane. Programme of audit, methodology and Assurance Panels to 'deep dive' key areas now produced. Governanace arrangements that were moving to more local accountability have now reversed to existing alliance wide arangements with the 3 x Core groups for Effectiveness (DCC Moore) Efficieience (ACC Wessel) and Legitimacy (ACC Evans) feeding into a SIB jointly chaired by T/DCC Moore and DCC Blakeman. OPCC meeting with Gary Ashton HMIC FLL held in September. </t>
  </si>
  <si>
    <t xml:space="preserve">A plenary Assurance Panel chaired by the Chief Constable and attended by all lead officers was held in February to explore all areas of inspection and attended by OPCC. Liaison between PI Brian Gibbs and OPCC regarding interview of PCC by HMICFRS - not required. HMICFRS Inspection took place in March 2019 and hot debrief provided at its conclusion. Full report anicipated in early Autumn 2019. </t>
  </si>
  <si>
    <t xml:space="preserve">Building upon the governance arrrangements and establishment of SIT to improve performance a number of Assurance Panels have now been held and chaired by the Chief Constable to explore the themes of 1. Vulnerability 2. Serious and Organised Crime 3. Neighbourhood Policing 4. Investigations 5. Legitimacy. </t>
  </si>
  <si>
    <t>Q4 - end of year review - Warwickshire never received an invite to this Board. In view of the termination of the alliance and the complete seperation of supporting victims of crime this initiative is redundant and has no relevance to future service provision in Warwickshire.</t>
  </si>
  <si>
    <t>Q4 - end of year review - tracking on line crime progress is not part of the current Athena programme in Warwickshire (or across the alliance). In view of the termination of the alliance and ongoing review of IT this initiative is suspended whilst it's priority is reviewed.</t>
  </si>
  <si>
    <t>see Q4 end of year review</t>
  </si>
  <si>
    <t>Q4 - end of year review - Code Compliance - this issue has been monitored via the Warwickshire Criminal Justice Board Victim and Witness Forum. The VWF is chaired and led by the OPCC Victim Services lead. The CJ partnership group works to  a terms of reference laid down by the WCJB in which Code Compliance is a priority and an objective. The group has been monitoring closely ongoing advice and direction from the MoJ who has identified five key entitlements that should be measured in a code compliance context. These are (1) Be informed at key stages of the case (2) be referred to organisations supporting victims of crime (3) Be provided with regular updates on their case progression (4) Have the opportunity to make a victim personal statement and be informed how it was used in court (5) Under the victim contact scheme be informed when an offender is released. In 18/19 the VWF carried out a self assessment process against these criteria and other aspects of the Victims Code. The collective professional opinion was that Warwickshire had good adherence to Code compliance culture and was very aware of the need to keep working towards good levels of code compliance. Looking forwards to 19/20 most recent direction from the MoJ formalises code compliance reporting and places very specific expectation on the PCC to ensure that CJ partners play a full and active role in demonstrating code compliance practices and providing associated performance information that must be reported to the MoJ. This will require a review of the function of the WCJB and the VWF and will be an immediate priority in 19/20 for the PCC</t>
  </si>
  <si>
    <t>Full Q2 report received - see grant tab</t>
  </si>
  <si>
    <t>Full Q3 report received - see grant tab</t>
  </si>
  <si>
    <t>Full Q4 report received - see grant tab</t>
  </si>
  <si>
    <t>Q4 - end of year review - the reality of 18/19 was that the Alliance Strategic Justice Board did not meet on a regular basis due to CJ partners lack of availbility across the alliance. RJ processes in Warwickshire from a strategic perspective were monitored by the Warwickshire Criminal Justice Board and the Criminal Justice Improvement Group. The manager and team of the alliance RJ service 'Restorative Warwickshire and West Mercia - Repairing Harm across the Alliance' worked very hard to ensure that Warwickshire CJ partner agencies had good knowledge of RJ services and where appropriate RJ was embedded into their work and practices. The RJ team provided training to the police in particular and other CJ agencies to further embed RJ practices, develop RJ skills and promote the benefits and advantages of RJ. Due to the termination of the alliance the development of a sustainable and meaningful RJ performance framework did not materialise, however, regular quarterly updates were received from the service. Analysis of that data clearly showed that at any one time the Warwickshire RJ Area Coordinator had a live case load of 12 cases comprising typically of murder, manslaughter, violence with injury, robbery and theft, sexual offences, public order, fraud and forgery and road traffic offences. On average six new cases were accepted per quarter with six being completed per quarter. Positive feedback from clients both victims and offenders was received on a regular basis demonstrating that for some restorative processes are a very important part of the cope and recovery process. Looking forward with the termination of the alliance and the end of the alliance RJ approach means that there are new pressures on the Warwickshire stand alone RJ service delivered as part of the PCC Victim Support contract. Resilience, logistics and accountability are being reviewed as part of a wider review of RJ in Warwickshire to ensure RJ is part of the CJ process and culture, it is consistent, available and forms part of a meaningful performance framework.</t>
  </si>
  <si>
    <t>Q4 - end of year review - the multi stranded approach that continues to evolve is one whereby the PCC leads the WCJB Victim and Witness Forum, has worked very closely with Warwickshire Police in the setting up of the force Harm Hub and the Integrated Victims Management Unit and has continued to work with Victim Support under their contractual obligation to provide support services to victims of crime in Warwickshire. Overarching that activity is the PCCs Victim and Witness Charter that puts a very sharp focus on victim and witness issues. The PCC has also ensured that Victim Support have integrated their systems and processes with VMU to further evolve an integrated victim care approach in Warwickshire. This has meant a better transfer of victim data and information beteen the police and Victim Support. Having that presence and influence in all these areas of work means that the PCC has been very influential in reinforcing the message of placing victims at the heart of the criminal justice process and ensuring support services are tailored to victims needs. The focus of ensuring that those who are most vulnerable and intimidated has also been a key focus for those working with and supporting victims and witnesses of crime. As a consequence the quality and consistency of support services for victims and survivors of crime continues to improve. A typical piece of feedback to Victim Support 'It's good to know that there is somebody out there who cares'; 'You were brilliant , exactly what I needed, thanks for your help', 'You have been a great help'  - measurement of outcomes by Victim Support demonstrates consistent positive improvements for clients in respect of wellbeing, reintegration, perception of safety, feeling informed, experience of the CJS and the ability to cope. So without doubt the PCC continues to champion the needs of victims and survivors - this is particularly enabled by having a dedicated victims services policy and development officer lead. That officer in the VWF arena in particular challenges and lobbies on behalf of victims. The officer also provides an excellent interface and dialogue with MoJ on victims issues. One area of activity that has not been undertaken in this performance year has been the court observation initiative. Resources, logistics and competing priorities have played against that intention. In terms of the measure of this theme, victim satisfaction with the services provided by Victim Support always exceeds 80% However, the measurement of victim satisfaction across the whole CJS does not take place. Individual CJ agencies measure client satisfaction in isolation at different points according to organisational need. No victim satisfaction consensus has been achieved From a police perspective victim satisfaction rates for the whole policing experience appears to be a deteriorating trend. Currently it is at 77%. Measurement of victim satisfaction needs further careful consideration moving forward into 19/20.</t>
  </si>
  <si>
    <t>Full Q3 report received - see grant update tab</t>
  </si>
  <si>
    <t>Full Q4 report received - see grant update tab</t>
  </si>
  <si>
    <t xml:space="preserve">The Stratford Link Project provides an opportunity for vulnerable people in and around Stratford to attend a drop in service which provides an informal meeting place or safe environment for people who may have previously had issues with statutory agencies and buildings associated with authority. 
The Link brings together those who are complex, chaotic and vulnerable, often with substance misuse, and/or mental health issues who place considerable demands on Police and Council services. 
Many Link users are involved in crime and disorder (as offenders and/or vulnerable victims). The Link provides an opportunity for agencies and volunteers to come together in an informal setting and for service users to engage with those who can provide support and diversion to assist recovery and as a consequence reduce offending and vulnerability. 
The service is being hosted and run by Stratford-on-Avon District Council. The project is open Monday to Friday 10am – 1pm.
 At the Link, attendees can access:
- support and help from the District Council’s Rough Sleeper Engagement Officer
- help with recovery support and prescribing for those with substance misuse issues from CGL (Change, Grow, Live) who replaced Recovery Partnership in Warwickshire
- Home Group (who have supported accommodation spaces in Stratford)
- P3 (who manage the Housing First contract in Stratford, and street outreach across Warwickshire)
- St Basils (who have the housing related floating support contract for Warwickshire for 16 – 24 year olds) 
- Internet access via 2 lap tops originally purchased for the music project but now being used for a variety of purposes to allow service users to access the internet.
- Podiatrist who visits the project every 6 weeks, offering free foot health sessions.
- Fresh fruit, vegetables and bakery goods provided by Tesco via the Foodcloud Fareshare Scheme
- Emergency supplies via the Foodbank and foodbank vouchers 
Guitar lessons on Thursday afternoons
 The Rough Sleeper Engagement Officer uses Stratford Link Project as a base where rough sleepers can call in for support. This was particularly helpful during an extended period of cold weather at the start of this quarter, with the Council’s Severe Weather Emergency Protocol being triggered. A number of rough sleepers were accommodated during this period, although some refused the offer of accommodation. 
Attendees are also encouraged to use local medical facilities and to register with a local GP practice. The Link has developed good relationships with several local surgeries and have maintained GP services for potentially difficult patients by arranging appointments in supervised ‘safe’ venues such as the local Police Station. This means that there is less use of illicit drugs for pain control and thus a reduction in offending required to feed addiction.
The concert planned for March 2018 was postponed due to poor weather but took place in April 2018. There were 120 attendees at the concert which was one of the highest experienced to date. 
sNumbers for attendees 
Month Attended Support given Housing Advice given
April 2018: 298 attended; 298 support given; 150 housing advice given
May: 276; 279; 162
June: 288; 288; 174
Numbers in April were higher than usual due to an extended spell of cold weather which saw attendees rise during this period
The Police and businesses regularly refer people to the Link.
Over recent months, there have been several newspaper articles in The Stratford Herald about rough sleepers, beggars and Stratford Link Project. 
The Link’s Just Giving Page has now been set up and has raised £750 to date. This is also publicised from the District Council’s website.
The project has a Facebook page which publicises the project and made contact with service users easier. Stratford Community Forum Facebook page also regularly discusses the project.
Unfortunately, one of the rough sleeper community died in May 2018 but this did also raise awareness of the Link Project. We are working with Community Safety and the local police to further improve awareness and develop strategies to deal with begging and rough sleeping. 
A memorial service for the rough sleeper who died is planned for August 2018.
</t>
  </si>
  <si>
    <t xml:space="preserve">During the summer Lifeways provided new carpeting and kitchen flooring and also repainted the two main rooms.
Waitrose came on board with Foodshare and the Oasis church now collect donations on a Tuesday evening for use in their Wednesday session.
The music project was extended and sessions in a recording studio took place, CD to be released for sale in next quarter.
Difficulties in relationship with new drugs service provider (CGL) and efforts made to develop relationship.
Jackie Lines approached project regarding drama sessions and the production/writing of a play to raise awareness of homelessness in Warwickshire.
A memorial service for the rough sleeper who died took place in August 2018.
Month Attended: Support given: Housing Advice given
July: 282: 282: 120
August: 262: 262: 200
September: 271: 271: 147
</t>
  </si>
  <si>
    <t xml:space="preserve">The Link Project continues to evolve and expand. Service Users have been requesting extended opening hours, suggesting that we remain open until 2pm Monday-Friday. This is currently being considered.
It has become a central part of the strategy to manage the street community and provide support to former members of this community. 
Stratford Link Project has now increased the ways in which donations are made and we have noticed an increase in the amount of money donated by cheques from members of the public. 
Generosity of members of the public has led to difficulty with storage of clothing donations and similar items and we have had to work hard to sort these quickly. Items that have not been appropriate for Link users have been passed on to other organisations.
Links have been improved with CGL (drug treatment providers) and they have a weekly presence at the project. 
The music project has recorded a CD of original material and released it for sale.
Jackie Lines a local playwright has written a play called Streets Apart – it is to be performed in April at Stratford Playhouse.
The Link Christmas Lunch provided for 35 people this year.
The District Council was able to report 10 rough sleepers in its annual estimate to central government, down from 17 in 2017.
Month: Attended: Support given: Housing Advice given
October: 282: 282: 164
November: 265: 265: 159
December: 297: 297: 147
The Link’s Just Giving Page has now been set up and has raised £1469 to date. This is also publicised and linked from the District Council’s website. The Link has also received over £1300 in donations via cheque during December
</t>
  </si>
  <si>
    <t xml:space="preserve">Month: Attended: Support: given Housing Advice: given Fresh Food Provided
January:  308: 308: 168: 45
February: (closed from 18th) 157: 157: 110: 18
 March: (closed) 0 0 0 0
Stratford Women’s Labour Group have held a stall at the Local Market and National Grid held a team building day involving a scavenger hunt in Stratford. The proceeds of which were distributed amongst Link Project Service Users.
A play to raise the awareness of homelessness has been written by Jackie Lines, a local playwright. It is based on the experiences of Link Project service users. Performances will take place on April 6th and 7th at Stratford Playhouse and will also showcase the achievements of the music and song-writing workshops. A CD of the songs written by the Music Project which continues to be held weekly will be on sale at the performance.
The Music Project has been publicised on local Radio stations
The project has been closed for a safety review since 18th February. There were two incidents involving knives and SDC felt that the safety of the project had been compromised. The outcome of the review will be available shortly.
The Rough Sleeper Engagement Officer and P3 Outreach Workers continue to engage with those who would have used The Link. 
</t>
  </si>
  <si>
    <t xml:space="preserve">Although the quarter was challenging due to staffing the club still delivered 22 open access youth sessions with a total of 311 contacts being made.  In response to both short- and long-term staffing concerns the organisation committed to an increase in hours within the project and two new workers have been recruited.  The project now has four workers to who will be delivering an increased number of mentoring sessions, creating more and stronger links to support agencies and working on deeper analysis of issues and concerns affecting young people attending the project.  This investment signifies the belief in the work being undertaken and the need for the project within the area.
Loudmouth Productions delivered a themed theatre production on CSE called Working for Marcus.  Twenty-five young people attended the session that covered topics such as: child exploitation and sexual exploitation; county lines; online exploitation and trafficking.  The young people found it to be very realistic and several reported concerning experiences that were followed up by staff members.
This quarter has seen fourteen safeguarding concerns logged, either internally or to the MASH.  Our work in this line continues to be uncompromising and is seen as the key element of our project.  The issues reported include: gang membership; peer on peer violence; exclusion from school and family issues.
The project continued to receive support from Compass with a drug worker visiting the project to talk, and more importantly, listen to young people about their experiences of drugs and alcohol which helps staff understand levels and types of drug use within the area. 
As an organisation we are continuing to strive to maintain funding streams both for core provision and project specific. We have recently appointed a fundraiser who will be working solely on identifying funding opportunities to maintain BYP for future years. Young People First ran its first Youth Work conference in April, designed to build stronger relationships between other youth work organisations across Warwickshire and also showcase our work to potential funders.  The organisation continues to go from strength to strength and we are maintaining reserves for 12+ months. We have also run a very successful recruitment drive and Young People First now have a very large and strong team with which to continue the organisations growth and sustainability plan. As part of that recruitment drive, BYP have also appointed two new youth workers to revision the project overall. </t>
  </si>
  <si>
    <t xml:space="preserve">This quarter has been challenging due to staff shortages, mainly due to family issues and illness.  Two sessions were cancelled as all-
staff safeguarding training was delivered on Monday nights, with all these issues considered only four sessions were not delivered.  The main impact was that reduced staffing levels resulted in some planned activities not being delivered – these were mainly themed and targeted sessions.  
Open access continued and there have been over three hundred contacts this quarter.  This number is lower than previous quarters, mainly due to some senior members deciding not to come to club due to the change in group dynamics.  
Reduced staffing also reduced our ability to deliver one-to-one sessions and only twenty-five sessions were delivered.  One very encouraging aspect of this vital work is that two young people who have been placed in permanent foster care have received one to one sessions during this challenging delivery period.  We are now the only agency who continues to support these young people, outside of children’s services, even though it is very geographically challenging (Atherstone and Kineton). We will continue support until the young people feel they no longer require our support and have established new friends and support networks.
We have raised eleven safeguarding concerns with other agencies as well as dealing with many lower level issues that require support or information sharing.  This interventions continues to be the core element of our project and the young people attending need ‘trusted’ adults to highlight concerns in what may be ‘normalised’ behaviour in their lifestyle.
The organisation continues to focus on the core elements which are highlighting to funders and influencers the important work we do.  We have continued to gain support from various sources including the High Sheriff of Warwickshire who has been very active in introducing us to people she believes will support the organisation on an ongoing basis.  We have reserves to sustain the organisation for eighteen months and are in far better palce than twelve months ago. 
</t>
  </si>
  <si>
    <t xml:space="preserve">This quarter included the six week school holiday period, a period where young people become more vulnerable to being involved in criminal activity or victims of criminal activity.  To reduce these risks we provided, again, a full programme of activities for young people attending youth club.  The programme was delivered over five weeks and four days of each week.  This year we also included a three day residential for our senior group – aged 15 – 17.  The residential was aimed at improving team building skills, communication, problem solving and creativity – all the ‘new generation’ skills required for the modern and ever-changing workplace.  It also gave a number of the young people a chance to get away for a few days, something that was beneficial to them and their families.  The programme concluded with a family fun day which was attended by over seventy-five young people and their families. This day gave workers a chance to meet with families and explain we can offer a broad range of support to families who may be struggling. The scheme was funded by National Grid for a second year.
We continue to support vulnerable young people with either one off support or more intense and longer mentoring.  As the project develops we are ascertaining more information regarding the vulnerabilities of our young people.  Approximately seventy percent of attendees are either excluded from school, at risk of exclusion, have Child in Need or Child Protection plans in place or are of concern to Police and Social Services some have combinations of the previous and we work hard with other agencies to offer support to these vulnerable young people.
In August a young man who had previously attended youth club was convicted for sexual assaults on other young people.  Youth workers had supported young people through disclosures and alerted other agencies of our concerns regarding his actions.  We continue to be uncompromising in our stance on safeguarding and work closely with others to share information and concerns.
The organisation has moved to a reduced but more focussed vision.  This focus will help to ensure we can sustain funding to keep the project funded and allow staff to maintain the very important relationships they have with many, many young people.
We have developed a strategic plan for the next twenty-four months that has sustainability embedded within it and are looking to develop more diverse income streams.  We now have three year funding plans and can report all projects funded for 17/18 and considerable progress for 19/20
</t>
  </si>
  <si>
    <t>For Time to Talk Day on 7th February we held an event at the centre, this year’s theme was ‘Bring the right ingredients’ We had many visitors to the centre and we disseminated the last of the Personal Safety Bags and had several conversations on keeping safe and personal safety during the event.
We also distribute our bags to individual clients we work with in our groups, drop ins and casework.
We have continued to support the service user who had to move following intimidation and targetting from his previous neighbours. We have supported him following his move and with encouragement of his personal hygiene and he now has an allocated Social Worker who is sourcing support for cleaning for him in his new property. He is now settled and happy in his new property and has been able to move on from the distressing experience he had in his previous home.
We have been able to support people on our Employment Service who struggle with going out into the community or getting on public transport by offering support and advice via our personal safety booklet and one to one meetings. This has helped them overcome some of their fears an begin through graded exposure, to access public transport in a first step towards being well enough to look for paid employment. We continue to promote all of our events on our Twitter account @Rethinkwarwick, we also have our events emailed to all third sector mental health organisations via WCAVA</t>
  </si>
  <si>
    <t xml:space="preserve">October; World Mental Health Day
For World Mental Health Day we held a Wellbeing Day at the Centre in Warwick and invited service users, other organisations and the public into the centre for a day of wellbeing. We had some mindfulness sessions, pebble painting, art and crafts, music, a vegetarian taster buffet and a display of the work we do including the personal safety Service and we gave out packs to attendees. We had professionals from the Community Mental Health Teams, Social Care and Mental health Matters attend.
Nicola (Service Manager) did a talk on the service including the Personal Safety Service at a Social Care Forum, where all of the Social Care staff from the NHS Trust and The Head of Social Care for the Trust attended and another presentation to The Board of Directors of Coventry and Warwickshire Partnership Trust, as the Personal Safety Service adds value to the work we do within our contract.
We also distribute our bags to individual clients we work with in our groups, drop ins and casework.
Nicola and Chris Lewis met in October to talk about the service and it’s successes this year.
In November we displayed our personal safety bags at St Marys Tree Festival where we had a tree for the festival, to showcase what we offer in our service. The festival opens on Victorian Evening and attracts several thousand visitors throughout the week, so is fantastic for promotion.
We developed a Mindfulness course (8 weeks) which incorporated Personal Safety with tips from our booklet and this was run from the centre. We had a couple of people attend the course.
We have been able to support someone who attends our drop in who is very vulnerable with a Learning Disability and mental health issues, he was being targeted by his neighbours and who sent the water authorities round saying he used too much water this led to him stopping bathing/ showering and he developed a serious issue with his personal hygiene. He also came into the centre with paint splattered over him, he has an elderly mother and auntie but no social care so we supported him to go the council and report the behaviour and to request a move, this move was arranged very quickly by the council and he is not in a new property where he feels safe and his hygiene issue has been resolved as he is no longer afraid to use water. He reports to be showering regularly (his hygiene has improved dramatically) and has an assessment for social care support in late January.
Without this service we would not have been able to support him with this as this is outside the remit of our Employment Service.
Nicola has met with Coventry and Warwickshire Mind to discuss this service and they spoke about their Blue Light Service to see if there is any overlap / scope for partnership working.
</t>
  </si>
  <si>
    <t xml:space="preserve">We held a drop in at St Michaels Hospital Warwick for their patients on 13/7/2018. We distributed goody bags and spoke to several patients and care coordinators about personal safety. The booklet we developed contains advice in various life events and how to maximise your safety this enables us to tailor our discussions based on the needs of the patients who approached us and spoke about their particular concerns. 
On 16th August we hosted a joint Summer Wellbeing Festival with Springfield Mind this was promoted via the Mental Health Forum at WCAVA and we had several clients and professionals attend from Foundry Wood, Victim Support, Mental Health Matters, P3, World Wildlife Fund. It was also attended by commissioners from Warwickshire Public Health. This enabled us to reach out to a larger and new client group and offer personal safety advice. At the festival we distributed 63 of our goody bags to service users. We also spoke to many of the professionals who attended about the Personal Safety service to enable them to discuss the service with other service users they work with that were not at the Wellbeing Festival.
We also distribute our bags to individual clients we work with in our groups, drop ins and casework.
During September we held our annual ‘Coffee Morning for Macmillan’ on 29th September. We put out some of the goody bags at this event for people to have, again this event reaches a new audience and we distributed 13 goody bags and spoke about the service to MP Matt Western and Deputy Mayor Neale Murphy who both attended the event.
</t>
  </si>
  <si>
    <t xml:space="preserve">The initial aims for the first quarter of the project were to identify a group of pupils who we believed could be in danger of being influenced by activities outside of school that could lead to anti-social or criminal behaviour. 
A group of 16 males have been selected and we have held a parental information evening introducing the pupils and parents to the project and its aims. 
All 16 pupils are receiving life mentoring appointments from a company called Life Space. These appointments are designed to help the pupils develop a great sense of mindfulness towards behaviour. These appointments also allow students to talk to professionals about any emotional or social issues that they are experiencing.
All 16 pupils attended a 7-week boxing course which will be continuing over the autumn term. This took place at Solihull Combat Centre. The pupil’s behaviour, progress and enthusiasm was fantastic to see during these sessions.
We have started a new initiative at school which involves pupils having the opportunity to have doing lessons, which is something that no school currently offers within the West Midlands. This involved holding a showcase assembly with the music company called ‘Future DJ’s’. This was hugely successful and was filmed by ITV and was shown on midlands today. The school will be paying for our selected pupils to take part in this as many of the pupils expressed a desire to take part in a form of musical lesson. Contact has also been made with a cycling initiative with the aim for pupils to receive road safety lessons during core PE lessons, currently awaiting confirmation on this.
The local police and fire services have also been contacted about delivering some of their PSHE programs to our KS3 pupils. Awaiting confirmation on this. 
The school have been using the school twitter account to publicise the work that has been taking place with the project. 
Midlands today have also filmed a segment for their show about the future Dj’s initiative. This was further publicised on the schools Instagram account, school website and twitter accounts.
</t>
  </si>
  <si>
    <t xml:space="preserve">The group have continued to go to ‘Solihull Combat Centre’ every Monday, this has having a tangible impact on behaviour and attainment for all of the students involved. During the time at the boxing gym the pupils have started to complete a leadership course. 
The pupils will be commencing a Future Dj’s programme. This is for all of the pupils who have been selected for the programme but has been tailored towards some of our students who are less attracted to a sporting environment. 
The pupils have been receiving ‘Life space’ mentoring. This give the pupil a weekly opportunity to meet with a mentor to speak about any issues they have been having both in school and outside of school. This opportunity also provides the student to have another trusted adult in their lives. 
Personal Development day- We have used the funding to develop link with various charities and organisations who work with schools to deliver workshops around sensitive issues. Some of the issues addressed in the most recent PD day were: Hate crimes, community, self-esteem, identity. Pupils have had specialist Worcester Warrior rugby coaches delivering rugby sessions and had a trip to Leicester Tigers to meet some of the plays, watch and match and take part in a training session. 
</t>
  </si>
  <si>
    <t>Covered by Q4 Report</t>
  </si>
  <si>
    <t xml:space="preserve">a. Violence with Injury is positive - down -10% compared to -4% in Warwickshire
b. Violence without Injury is up +9% - compared to +11% in Warwickshire. The Q1 Police Scrutiny report advised that a spike in violence without injury was experienced in May and June during the World Cup and that public order offences were significantly above the upper control limit. This is a vast category including new and growing areas such as harassment via social media. This category was predicted to continue to see increases. Malicious communications accounts for around 50% of the increase.
c. Acquisitive crime overall is positive – down -7%. However, within that category:
i.  Residential Burglary Dwelling is up by +8% - compared to Warwickshire which is down -5%. The CSP continue to promote burglary crime prevention message via council newsletters, social media and via the Rural Crime Advisers. 
ii. Both Theft From a Vehicle and Theft of a Vehicle have shown positive improvement down -16% and -5% respectively – compared to a +7% in Warwickshire. Following large increases in these categories earlier in the year CSP partners have targeted these crimes through Operation Highway and a PCC funded vehicle crime campaign Warks Auto Thieves.
d. Anti-social behaviour overall is positive – down -15%. Substantial reductions seen in levels of both ‘nuisance’ and particularly ‘environmental’ incidents. ‘Personal’ incidents (the main priority for the CSP) are showing an increase (up +11%), whilst reasons for this are being looked in to, in particular around initial recording vs closing codes; the increases are in Stratford District, where half of the increase is due to a small number of repeat callers (Obit tenants) for which action plans are in place. In addition, installation of a mobile CCTV camera by the Rural Crime Adviser has significantly reduced repeat calls. An PCC funded Alternative Giving campaign is in development, a survey of people who give to beggars was carried out during September which will inform the campaign design.
A begging alternative giving campaign will have a soft launch in December where agencies and charities supporting the street community will promote their work on the streets. A full roll out of the campaign will be in Q4. 
The vehicle crime campaign was launched in Q2, which includes a mix of social media, YouTube videos and posters http://news.warwickshire.gov.uk/blog/2018/08/21/it-takes-less-than-a-minute-a-warning-to-south-warwickshire-residents-on-the-risks-of-thefts-from-vehicles/
Other publicity is via SDC council magazine incl. articles on Think Before Your Give, Burglary CP advice, Van &amp; Tool CP advice. Councils and partners social media feeds provide ongoing information. There has been some slippage in providing CCTV double crewing in Stratford during the summer months due to lack of available resource.  A casual pool of operators have now been recruited and the slippage will be utilised to provide additional cover during December peak periods (as agreed with Chris Lewis 3/12/18). 
</t>
  </si>
  <si>
    <t>Drug addiction drives some of the behaviours eg. begging and thefts. A targeted Alternative Giving Campaign is underway; whilst campaign designs are still being finalised, there was a soft street launch in Leamington and Stratford in December, when District Council officers were joined by many local services including representatives from P3 and Warwickshire Police to share information about rough sleeping, the local services that are available and to introduce an alternative giving campaign, which aims to encourage people to help those begging on the street, by donating to support organisations rather than giving direct. 
The aim of the event was to show that there are options for people and to show the range of services available to help educate residents, local business and visitors to the towns and help people to think about how and who they give money to.
Also a review of the Warwickshire Retail Crime Initiative has been carried out. The report findings were presented to partners in South Warwickshire and the majority of recommendations accepted. A detailed action plan is to be developed.</t>
  </si>
  <si>
    <t>An excellent Q1 return: “I just wanted to write to say what a wonderful service I am getting from the victim support team" Direct quote from victim of aggravated burglary. One particular case study: Lucy* (not real name) was one of two sisters supported by Victim Support. Lucy’s behaviour and mental health had been affected by the domestic abuse she witnessed. Lucy would behave aggressively at school towards her classmates and there was a lot of sibling rivalry. Lucy had self-harming tendencies and would purposely keep herself awake to prevent falling asleep and having nightmares. Lucy was unsafe in the community as she would speak to strangers online and outside school. Dominika, one of our fully trained IVA’s worked with Lucy on controlling her anger and developing healthy coping strategies to prevent self-harm.
Lucy also started watching meditation videos before bedtime in order to feel less anxious and able to get a good night’s sleep. Safety planning was put in place and Lucy learnt not to trust strangers and speak to her mum when she feels unsafe. Lucy’s safety has improved from 1/10 to 10/10 and her feelings and behaviour from 2/10 to 8/10. At the end of support, Lucy said that she enjoyed her sessions and provided the IVA with a thank you poster. 4473 referals for Q1; violence without injury biggest mandatory referral category; typical victim male aged 25 to 34; 3068 victims contacted; 200 victims identified with needs and support provided; information and emotional support biggest request from victims; females most likely to require in depth support. 82% of victims satisfied with service. 1576 volunter hours given in last 12 months.</t>
  </si>
  <si>
    <t>“Thank you, you're the only person who has tried to help me" Direct quote from victim of assault; 4552 referrals in Q2. The number of self referrals has increased the most significantly. 25% of all Warwickshire victims located in Nuneaton and Bedworth. There remains a higher proportion of men referred to the service than women. However, it is clear that more women take up the offer of support. In response, VS has developed a ‘male victim’ toolkit – we are due to launch this soon and within this we will use as a scripted guide to offer the service to men and a toolkit for promoting the service. This toolkit has been co-designed with and by men. 3180 victims contacted; 560 identified with needs and supported;The three main services delivered are consistently:
1.Information Provision (this includes chasing up police updates/VMU contact or liaison with Witness Care Unit)
2.Immediate emotional support
3.Immediate practical service delivery 93% victim satisfaction in this quarter</t>
  </si>
  <si>
    <t xml:space="preserve">"Thank you for your support, I didn't even know you existed before and now I'm so glad I reached out to you" Direct quote from victim of robbery. 3896 referalls in Q3; 2890 victims contacted. Most common flags and markers reflect most support required for young people, older persons 70 plus, mental health illness and repeat victim. Offences most commonly flagged - hate crime, high risk domestic violence, anti social behaviour. 1052 needs assessments - 620 identified with support needs. 1984 in depth service actions delivered. 87% victims very satisfied with service.Case summary
Our first contact with this family was following a referral from the head teacher at Sam’s school. He is a 7 year old who had been exposed to domestic violence. Sam had also experienced abuse himself, which eventually resulted in his dad leaving the family home. Sam became very anxious about lots of things and was struggling to cope with school and day to day life. He had lots of worries about his mum and didn’t want to leave her, and was worried that she would leave like his dad did. Sam’s mum explained that Sam seemed very anxious, and that he was just a very sad little boy who was struggling. Mum explained that he was starting to pull his hair out and wet the bed since the incident.
31
Services
Support was provided to Sam on a weekly basis at school. MyStar was used to assess his needs and then an individual support plan was created. Our CYP IVA helped Sam explore his worries and provided a ‘worry monster’ to make it easier for him to tell mum what he was worried about. He then brought this worry monster to every session. Sam’s self-esteem had been affected since the incident, and
support was provided to rebuild his confidence. He created
his own self-esteem flower to remind him of how amazing he is,
and everyone he has around him that supports and
Outcomes:
Support ended after looking at Sam’s scores on a final MyStar. These had dramatically improved as he now feels a lot better in each area, compared to when he was first referred. Sam said he was proud of himself as he doesn’t cry as much as he used to, and doesn’t need to use the toilet as often.
We reiterated everything we have done together. Mum thanked us for the support and told us she has seen a big difference in Sam because of the work we did with him.
helps him to grow. We discussed around his ability to cope, and what to do if he’s feeling down. He took on board our coping strategies, and wanted to write down positive things to remind him how far he has come
</t>
  </si>
  <si>
    <t xml:space="preserve">“It’s good to know that there is someone out there who cares.”Direct quote from a Warwickshire victim of crime.'"you were the only one who was truly there for me and looked out for me when I was at my lowest', you're really good at your job". victim feedback  3699 referalls in Q4; 3180 contacted; 792 needs assessments; 532 requiring support;other crime, burglary dwelling, all violence and other theft crime categories requiring most support need.Case summary
Mum self-referred Jack after a burglary at his home where vehicles were taken. She said he has a lot of anger that builds up and he suffers flashbacks to when the incident occurred. Mum explained how he has low self-esteem and tends to think negatively about lots of things. Jack is 5 years old. Our CYP IVA made contact with Jack’s mum, who explained Jack’s anger and negative thinking. She explained how he has broken sleep and is often very low. Mum explained that Jack is at speech and language.
37
Services
Support was provided to Jack on a weekly basis at school. Instead of using the Outcome Star as the needs assessment, the CYP IVA created bespoke emoji cards and images for Jack, which were used in a game to prompt conversation and overcome his difficulties in communicating. This meant he was still able to voice how he felt. Our CYP IVA helped jack explore any worries by bringing a worry monster along each week to join the session. Support was provided around Jack’s confidence and self-esteem. He created a ‘helping hand’ and self-esteem ‘complete the sentence’. Again, lots of images were used to enable Jack to say what he wanted to say and ensure he had the same access to emotional support by the CYP IVA. Weekly updates were sent to Mum which she told me she was grateful for, and that she liked knowing how Jack had got on in the visit.
Outcomes:
Support ended after Jack told the CYP IVA he felt happy most of the time. Emoji’s were used to talk about how Jack felt and he was more positive about each area. Jack was able to tell the CYP IVA things he is amazing at and things he is proud of. Mum thanked me for the support and said Jack looked forward to the visits each week, often telling her about them as he came out of school. She thanked me for keeping her updated each week and said Jack has definitely grew in confidence. She said she wouldn’t hesitate to contact me again if there was something else that required support from us.
</t>
  </si>
  <si>
    <t xml:space="preserve">The group have continued to go to ‘Solihull Combat Centre’ every Monday, this has having a tangible impact on behaviour and attainment for all of the students involved. During the time at the boxing gym the pupils have now completed a leadership course. This course has helped pupils to improve their interpersonal skills, whilst improving self-confidence and self-efficacy.
The pupils have been taking in the Future Dj’s programme. This is for all of the pupils who are less attracted to a sporting environment, but all of the pupils have taken part. The pupils receive a 20 minute one to one lesson with a Dj instructor every week. The pupils have really enjoyed this and are incredibly enthusiastic about their lessons. 
The pupils have been receiving ‘Life space’ mentoring. This give the pupil a weekly opportunity to meet with a mentor to speak about any issues they have been having both in school and outside of school. This opportunity also provides the student to have another trusted adult in their lives. 
Personal Development day- We have used the funding to develop link with various charities and organisations who work with schools to deliver workshops around sensitive issues. Some of the issues addressed in the most recent PD day were: Hate crimes, community, self-esteem, identity and sexuality. Every PD day different year groups are given the opportunity to look at different topics. 
The PD program works on a carousel format, we are able to use the funding to secure the use of theatre groups and speakers to talk to students about a range of different issues that affect society. The focus for the next PD day is alcohol and drug abuse, first aid and violence within the community. 
The pupils were taken to the BBM basketball finals for the day at the NIA in Birmingham. The pupils loved this trip and their behaviour was exemplary. Previously, a trip with these students potentially could have led to unpleasant behaviour but due to the actions and activities being put in the place for them, their behaviour is now fantastic. Green status reported against all outcome targets -  improved attendance;  reduced asb within the school; increased aspirational behaviour and conduct reported; increased use of personal development days; positive outputs also reported - strong attendance at boxing classes, phys kids leadership award, life space mentoring, handball and fitness club, future dj's, go pro  
Case-studies- 
1. Pupil Profile- KS Yr 8 Male. This pupil has had issues in school and out of school. He moved into the area from inner city Birmingham and now lives with his single mother in Redditch. KS did not attend any extra-curricular school clubs and frequently spent time out of circulation within school due to aggressive and rude behaviour towards other pupils and staff. Since being invited to the “Re-engaging vulnerable pupils programme” KS behaviour within school has dramatically improved. He now attends 3 extra-curricular clubs within school (Boxing, Rugby and Basketball) and has developed very positive relationships with his peers and is developing much stronger relationships with staff. KS has responded very well to the Life Space mentoring and has also developed a strong relationship with his boxing coach Paul Gilmore.
2. Pupil Profile- GG Yr 9 Male. This pupil has an educational health care plan and has a diagnosis of ADHD. This pupil has previously demonstrated overly aggressive behaviour towards students and he has struggled fitting into school since moving into the area at the start of year 8. Since GG has been part of the programme his behaviour around the school has drastically improved (more so than any of the other pupils on the programme). Since starting the boxing lessons and leadership programme, GG has started leading warm-up sessions within his PE lesson and has taken up boxing and is training in the gym three times a week. Staff have noted how his behaviour and his social skills have really improved. Life-space appointments have also made a real difference for this particular pupil as has developed a strong relationship with his mentor that has led to some very open conversations about his feelings towards school that he previously felt unable to have with staff. This is a massive step for this pupil and has brought about a really positive change in his life.
3. Pupil Profile- Yr 9 NH Male. NH has suffered from depression and anxiety and these mental issues have manifested in school as extremely poor and at times violent behaviour. NH has been spoken to about his anti-social behaviour towards other both inside and outside of school. Parents were frequently in contact about his behaviours in the local area. Since joining the programme NH initially refused to take part in the boxing programme, but after slowly building his confidence by allowing him to come along and watch, he is now boxing every week. NH has chosen to take Performing Arts, which is a subject that the school felt like he might struggle to succeed in, due to his anxiety issues. NH’s FutureDj lessons have been a revelation for him. He had absolutely loved them and has been talking to the head of Drama to ask if he can get involved with the music and production of the next school show. 18 months ago, as a school we had doubts if he would be able to stay in full time mainstream education. He is now much more mature and is really showing his true potential. 
</t>
  </si>
  <si>
    <t>The Alliance Stop and Search Board has ceased and a Warwickshire equivalent meeting is being put in to place.  The figures for quarter 4 reflect previous figures and there are no immediate concerns.  The office will ensure that the local Board that will include Stop and Search is put in to place and will attend the meeting to continue monitoring performance.</t>
  </si>
  <si>
    <t>In 2018-19 there was a drop in business robbery and business burglary compared to the previous year.  The PCC funded Business Crime Advisor has been working on a number of areas as can be seen in the grant report tab.</t>
  </si>
  <si>
    <t>Barnardos/RoSA</t>
  </si>
  <si>
    <t>To deliver support services for victims of sexual abuse and violence. Including ISVA/Theraputic Counselling and Pre-Trial Therapy</t>
  </si>
  <si>
    <t>CGL</t>
  </si>
  <si>
    <t>Compass</t>
  </si>
  <si>
    <t>To contribute towardssecond installment of engagement and launch of Hate Crime Charter in Warwickshire focusing on the transport sector.</t>
  </si>
  <si>
    <t>Engagement with group faith leaders, community groups and community leaders to raise awareness of and promote conversations around sensitive issues of FGM in their communtiies.</t>
  </si>
  <si>
    <t xml:space="preserve">Expanding the service to include delivery across the whole of Warwickshire, because of the success of the current service  users across Stratford District and North Warwickshire would also benefit from the service we have been delivering in Warwick District.  The Warwick service will also hold a Personal Safety Surgery at the weekly Drop In’s.  Personal safety will also be further incorporated into the Employment Service, with additional information on 'keeping safe in employment' added to personal safety packs. </t>
  </si>
  <si>
    <t>BRANCAB</t>
  </si>
  <si>
    <t>Let’s Talk Money</t>
  </si>
  <si>
    <t>5 x 2 hour sessions to ex-offenders and their families (individual basis) who are referred in on a needs basis for individually tailored financial advice about everything from opening a bank account, reducing/managing/avoiding debt, maximising income and covering accommodation costs.  Also 10 group sessions, 5 for ex-offenders and their families and 5 for frontline professionals who help manage them/work with them.  The latter groups will help cascade the information even further.</t>
  </si>
  <si>
    <t xml:space="preserve">• Preventing and Reducing Crime – supporting ex-offenders and their families re finances will reduce temptation to re-offend or risk of being exploited.  Also promotes reintegration into the family, helping rehabilitation.
• Protecting People from Harm – by helping vulnerable people to manage their financial affairs and pay their priority bills, this helps reduce reoffending and makes local communities safer.
</t>
  </si>
  <si>
    <t>Family Intervention Service</t>
  </si>
  <si>
    <t>Women's Support Group</t>
  </si>
  <si>
    <t xml:space="preserve">2.5 hours per month for up to 20 adult women victims/survivors, including those without children which is not currently provided for.  Monthly sessions will focus on key issues such as assertiveness, assessing new relationships, personal safety, emotional control etc, and will have guest speakers.
Aim is to improve service user’s well-being and reduce the likelihood they are re-victimised.
</t>
  </si>
  <si>
    <t xml:space="preserve">• Putting Victims and Survivors First
• Protecting people from harm
and equip them to avoid re-victimisation)
• Preventing and reducing crime
</t>
  </si>
  <si>
    <t>Newbold Chapel</t>
  </si>
  <si>
    <t>Patchwork Chapel (Elmer)</t>
  </si>
  <si>
    <t xml:space="preserve">• Putting Victims and Survivors First
• Protecting people from harm
• Preventing and reducing crime
</t>
  </si>
  <si>
    <t xml:space="preserve">Motorhome vehicle to go out into parts of Rugby to engage with isolated, lonely, vulnerable people, including victims, potential perpetrators and potential victims.
Service will provide comfort, company, advice, access to support services, links into statutory providers, surplus food, transport.
Service has already secured links in with local council teams, housing teams, police, local community groups and food companies/shopping stores.
Referrals for use of service will be made by multiple other statutory agencies and charitable organisations. 
</t>
  </si>
  <si>
    <t>Strat-Forward BID</t>
  </si>
  <si>
    <t>Enhancement of Operational Capacity</t>
  </si>
  <si>
    <t>: Preventing and Reducing Crime - Ensuring Efficient and Effective Policing</t>
  </si>
  <si>
    <t>WCC</t>
  </si>
  <si>
    <t>Warwickshire Prevent Safeguarding</t>
  </si>
  <si>
    <t>Education Support Initiative. To pilot the delivery of the “GAME ON” programme by REVEAL THEATRE to targeted schools in the County. GAME ON has been evaluated and recognised as a best practice initiative by the Home Office. The programme takes the form of engaging single classes in a workshop process rather than a passive theatrical production. Working with Secondary Schools the project offers an interventionist programme of work to inform, explore and find positive resolutions to extremist ideologies that can threaten communities with the aim of both protecting young people from harm and also prevent the prospect of hate crime.  Prevent Commissioning Programme focussed on commissioning bespoke support for vulnerable individuals referred to the Channel Panel.  The proposal is to establish a fund which can enable the Panel to commission support from organisations such as Dare2Dream and, voluntary and sports groups to meet the specific needs of individuals who have been identified through the Channel referral programme as being suitable for support.</t>
  </si>
  <si>
    <t xml:space="preserve">• Protecting People from Harm
• Preventing and Reducing Crime
• Ensuring Efficient and Effective Policing
</t>
  </si>
  <si>
    <t>Warwickshire Search and Rescue</t>
  </si>
  <si>
    <t>Water Search and Rescue Equipment</t>
  </si>
  <si>
    <t xml:space="preserve"> Lowland Rescue teams provide support to the police in searching for missing persons. The organisation need to replace and extend the safety equipment used for searches around water, including upgrading the PSE issued to bank search teams to self-inflating life jackets, purchase two surface dry suits issued as PSE to our kayak team for water searches and an inflatable sled to be used by the water teams for recovery of people and equipment. These are the final outstanding items in the water team project.
</t>
  </si>
  <si>
    <t xml:space="preserve">• Protecting People from Harm
• Putting Victims and Survivors First
• Ensuring Efficient and Effective Policing
</t>
  </si>
  <si>
    <t>Aspire in Arts</t>
  </si>
  <si>
    <t>Summer Music Project</t>
  </si>
  <si>
    <t xml:space="preserve">Aspire in Arts will deliver a weekly music project over July and August for young people referred in from challenging circumstances (e.g. in care, leaving care, YJS, NEET).   </t>
  </si>
  <si>
    <t>Preventing Crime, Supporting Victims and Survivors, Protecting People from Harm</t>
  </si>
  <si>
    <t>OOCD</t>
  </si>
  <si>
    <t>Seeking to work with 35 young people identified as at risk of offending/already exhibiting low-level offending.  Will enhance their understanding of the need to refrain from offending and offer support in any areas such as mental health, victim awareness, constructive time use in order to achieve this.  Seeks to benefit those young people and the wider community.</t>
  </si>
  <si>
    <t>Warwickshire Pride</t>
  </si>
  <si>
    <t>LGBTQ+ Hate Awareness Workshops</t>
  </si>
  <si>
    <t>12 workshops to both organisations and the public to raise awareness around what hate crime is, how to report it, how to challenge it, how to prevent it, how to be inclusive of the LGBT+ community and how to support them in the face of hate.  Aims to improve rates of reporting by LGBT+ community and LGBT+ allies.  Aims to reduce rate of crime occurring.  Aims to improve well-being and confidence of LGBT+ community by giving them a more inclusive environment and helping them feel supported.</t>
  </si>
  <si>
    <t>• Putting Victims and Survivors First
• Ensuring Efficient and Effective Policing
• Protecting people from harm
• Preventing and reducing crime
o Intervenes to reduce and prevent crime.  Addresses reasons for offending and educates on why they should not.</t>
  </si>
  <si>
    <t xml:space="preserve">Putting Victims and Survivors First
• Ensuring Efficient and Effective Policing
• Protecting people from harm
• Preventing and reducing crime
</t>
  </si>
  <si>
    <t>Marston Lane Allotments Association</t>
  </si>
  <si>
    <t>Safer Entrance</t>
  </si>
  <si>
    <t>The bid is to purchase an entrance gate to the site to replace the current one that is no longer fit for purpose and compliant with current safety legislation, in order to provide better protection from harm for the 50 members of the allotment association and the adjacent householders where access to the rear of their premises is afforded through the allotment. Many of the association members are considered to be vulnerable due to their age, disability and gender.</t>
  </si>
  <si>
    <t>Henley-in-Arden School</t>
  </si>
  <si>
    <t>Boxing Therapy</t>
  </si>
  <si>
    <t>The PE department will run an afterschool boxing club for the school’s most disaffected and priority young people.  This aims to help them direct their anger and frustration, and to keep them positively occupied as a diversionary activity.  Staff are qualified boxing coaches.  The donation will pay for a low cost set of boxing equipment which can be used to reach many young people for years to come, for as long as the life of the equipment.</t>
  </si>
  <si>
    <t>Reducing and Preventing Crime</t>
  </si>
  <si>
    <t>Tall Ships</t>
  </si>
  <si>
    <t>Voyage</t>
  </si>
  <si>
    <t xml:space="preserve">Tall Ships take groups of young people who may be underprivileged, vulnerable, or starting to behave in a very challenging manner, on one week voyages in order to improve their self-esteem, confidence, communications skills, teamwork and leadership abilities.  Ultimately the aim is to improve their life chances and outcomes.
This donation will enable Tall Ships to fund 4 young people from Warwickshire, who will be referred by partners of the Warwickshire OPCC, and approved by the OPCC. 
</t>
  </si>
  <si>
    <t>Reducing and Preventing Crime.  Putting Victims and Survivors First.</t>
  </si>
  <si>
    <t>Unseen</t>
  </si>
  <si>
    <t>Modern Slavery Helpline</t>
  </si>
  <si>
    <t>Donation to support national modern slavery helpline in line with emerging modern slavery priorities in Warwickshire.</t>
  </si>
  <si>
    <t>Heartstone</t>
  </si>
  <si>
    <t>Hate Crime Story-Time Sessions</t>
  </si>
  <si>
    <t>25% donation towards story-telling project tackling hate crime and intolerance for young children.  Rugby borough Council are match-funding, and Heartstone have a 50% grant to provide the rest themselves.</t>
  </si>
  <si>
    <t>Reducing and Preventing Crime.  Putting Victims and Survivors First. Ensuring Efficient and Effective Policing.</t>
  </si>
  <si>
    <t>Awarded 19-20</t>
  </si>
  <si>
    <t>Victim Support Services (Commissioned)</t>
  </si>
  <si>
    <t>Child Sexual Exploitation (CSE) Recovery Service (Commissioned)</t>
  </si>
  <si>
    <t>Sexual Abuse and Violence (SAV) Recovery Service  (Commissioned)</t>
  </si>
  <si>
    <t>Independent Domestic Violence Advisor (IDVA) and IRIS (Commissioned)</t>
  </si>
  <si>
    <t>SARC Paediatric (Commissioned)</t>
  </si>
  <si>
    <t>Adult Substance Misuse Services for Criminal Justice Service Users  (Commissioned)</t>
  </si>
  <si>
    <t>Children and Young People Substance Misuse Services for Criminal Justice Service Users (Commissioned)</t>
  </si>
  <si>
    <t>Preventing and reducing crime.  Putting Victims and Survivors First.  Protecting People from Harm.</t>
  </si>
  <si>
    <t xml:space="preserve">The bid is to fund – 
I. Purchase of two retail radio handsets for businesses to loan and trial the Retail Radio programme prior to committing to a full time contract. 
II. Increase the frequency of the Warwickshire Retail Crime Initiative (WRCI) Meetings from 3 to 4 per annum. 
</t>
  </si>
  <si>
    <t>A session was held to review the Strategic Assessments, with a new template created and shared to the Safer Warwickshire Partnership Board.  Reports were produced for the north and south Hate Incident Partnerships.  In addition local reports were produced for North Warwickshire - Violent crime, crime in rural areas and domestic violence; for South Warwickshire - Updated crime rate figures, analysis of crime and disorder in a potential CCTV buffer zone; a report for a local Councillor on crime in their constituency, a list of repeat crimes in a local town and work has started on a review in to the effectiveness of vehicle crime initiatives; Nuneaton and Bedworth - violent crime, robbery, a MOSAIC profile for an area of the borough and a problem profile for a local ward; and for Rugby - a quarterly performance report, analysis of knife crime in a local area, a crime and ASB report for an area and regular reports on taxi marshalls and monthly crime figures.  The reports are commissioned and shared with the Community Safety Partnerships and the OPCC. The reports are presented by the Analysts to the various CSP meetings, where they can discuss the detail and explore the findings in more detail with the Analysts present to help gain a better understanding and insight into the issues locally.  The resource is delivering the CSP analytical work programme to the agreed timescales.</t>
  </si>
  <si>
    <t xml:space="preserve">The Business Crime Advisor has been engaging through various channels, with 1,602 visits to the website, 1,216 keep me posted subscribers and 25 engagement visits. A variety of projects have taken place, with progress made on the modern slavery pledge, with businesses now able to sign up; work in partnership to tackle a shopping park with high crime levels; a project to tsckle cyber crime for businesses and residents, run jointly with the Cyber Crime Advisors; a meetign with the national Association of Convenience Stores to discuss how local businesses can be supported; work on an industrial site to try to tackle high crime levels; work with the Rural Crime Advisors to support a business that has been victim of repeated crimes; and links with local banks.  The Business Crime Advisor continues to engage with the business community across the county, reaching over 700 businesses through business groups such as WCC Business and Economy, FSB, CWLEP, Chamber of Commerce and other partners that he has linked with during this time.  9 events were atened, with 160 attendees engaged.  There are regular updates on the Business Watwch website and social media accounts, with the new Business Watch quarterly newsletter well received.  A variety of resources are distributed, including a new cyber safe guide for small and medium enterprises. </t>
  </si>
  <si>
    <t xml:space="preserve">The Prevent Strategy Group took place on 19th June, discussing the action plan, training and an upcoming event.  The Channel Panel continues to meet and review cases each month.  Training events and presentations have been provided to the Fire and Rescue Service, Warwick District Council safeguarding leads, Rugby Borough SMT, Stratford District Council representatives, Nuneaton and Bedworth Borough Council staff, the Youth Justice Team, the Warwickshire Localities Team, Rugby School, Kineton High School, at a venue in Rugby and at a venue in Leamington, and Prevent online grooming training was delivered at 8 venues.  WRAP training took place at 2 locations, with a WRAP train the trainer session taking place.  The latest edition of the Prevent Bulletin has been produced and distributed.   The Prevent Officer has attended several training sessions to expand his knowledge.  </t>
  </si>
  <si>
    <t xml:space="preserve">A two year contract has been signed with Empowering Communities to continue the use of ECINS until April 2021.  The Safer Warwickshire Partnership Board  agreed that the oversight of ECINS is to be provided by the Community Safety Officers Group (CSOG) moving forward rather than the Project Board.  This was confirmed at the January CSOG meeting and is a regular Agenda item at the meeting.  Communication has taken place between Warwickshire County Council and Empowering Communities to look at developments to the system and best practice from around the country for the use of ECINS for other emerging issues.  A 2 day workshop has been arranged for July with a range of partners invited to discuss the developments and how partners can then take these forward and increase the use of the system in Warwickshire. </t>
  </si>
  <si>
    <t xml:space="preserve">This is a continuation grant to deliver an anger awareness programme for people from Nuneaton, Bedworth, North Warwickshire and Rugby. The course raises awareness of the causes, effects and cycle of anger and explores ways to interrupt the cycle including relaxation and Cognitive Behavioural Techniques (CBT). Participants identify triggers, reactions and responses to anger gaining a greater understanding and level of control of their actions. They explore behaviours that lead to stress, violence, angry outbursts and the effect on others. The course offers participants the opportunity to change the way that they respond to others potentially reducing anti-social behaviour, domestic abuse and contributing to the safeguarding of children and vulnerable adults. We will offer 5 courses of 4 workshops mostly in the evening for between 8-10 participants. We are piloting a course for 16 – 18-year-old young people this year, as we have had lots of requests for this age group. We offered one course this quarter and received interest from 16 individuals. Of these 10 began the course, unfortunately due to work commitments one participant dropped out. The remaining 9 completed the course. Out of these 9, 6 have entered individual counselling which is presently ongoing . 
</t>
  </si>
  <si>
    <t>The quarter has been busy, with further progress being made. At 30 June there were 15 friendships operating in North Warwickshire an increase of two on the previous quarter, despite one friendship ending in the quarter. One of our existing Older Friends has been matched with an additional Younger Friend, so now sees two children on different days and we have matched a new Older Friend recruited last quarter.
We had two successful and enjoyable canal boat trips kindly donated by Hargreaves Narrow Boats, based in Nuneaton, with 24 Younger and Older Friends attending. Additionally some of the Younger Friends from North Warwickshire attended one of our group events at Kenilworth Fire Station. It was wonderful for the young people to experience such activities, which they would otherwise not have had the opportunity to do. A day spent promoting the Friendship Project at Asda generated interest in volunteering, with two individuals requesting applications and many others taking literature to promote the Friendship Project in their workplaces. One interview is due to take place shortly. Safeguarding Training was held in Fillongley during the quarter. On a wider note, we are delighted to report that in June The Friendship Project was awarded the Queens Award for Voluntary Service.</t>
  </si>
  <si>
    <t xml:space="preserve">Our music and arts workshops take place at our office every Thursday 12:30 - 2:30pm. The young people have the opportunity to take part in a range of arts activities. These include drawing, painting, graffiti art, sewing, song writing, music production, recording and instrumentation.
At present we have 12 regular young people attending the weekly workshops. 5 of these young people are NEET and are referrals from the leaving care team and are aged 18-21.  They have mixed issues (one is homeless and in temporary accommodation at a hotel in Atherstone, 4 are trying to gain employment and one has learning difficulties.) We also have been working with two young people in foster care – one is ages 13 and is NEET the other is 16 and has just completed year 11. We also have a 12 year old who attends every week as he is at risk of being excluded but engages in our weekly sessions very well. Most of the young people who attend tend to lack confidence and motivation to achieve and use these weekly workshops to help to increase their confidence and also reduce their social isolation. The arts and music sessions continue to allow young people a safe space to express themselves in supportive and relaxed environment. With additional PCC funding, we are also delivering a dedicated music workshop in Nuneaton on Monday’s from 4:30 - 6:30pm throughout July and August. There are currently 13 young people attending this.
</t>
  </si>
  <si>
    <t>To fund activities within the partnership action plan to address drug and alcohol awareness, mobile CCTV and reducing ASB.</t>
  </si>
  <si>
    <t>2019 / 20</t>
  </si>
  <si>
    <t>HE attended the NW CSP meetings this quarter - Significant Interest Group (SIG) and the Responsible Authorities Group (RAG).  Discusions at the SIG meeting focused on CCTV conversions, ANPR coverage, Stategic Assessment priorities, Licensing updates, current performance and analysts reports including violence and rural crime.
The RAG meeting disucssed the strategic assessment poriorities, spend of the CSP grant money, the partnership plan , the PCC road safety grant funding and the working arrangements for the groups.  Countywide update discussions include gypsey and travellers, VAWG items and MSHT.</t>
  </si>
  <si>
    <t>The Chief Exec continues to attend these meetings onbehalf of the PCC.  HE notes all papers for the meeting and circualtes to colleagues when necessary.
HE attend the Health and Wellbeing Executive group where items discussed included: The Year of Wellbeing, JSNA data so far, Housing and the refresh of the 5 year strategy.  Further discussions have taken place with colleagues from health and Abby Simkin regarding the alignment of some of the PCC grant money to support JSNA finding that overlap into the PCC business areas and also Chris Lewis to strenghten the links with victims of crime and health.  The PCC and HE have also met with Cllr Cabourn to discuss further collaborative work in the coming year.</t>
  </si>
  <si>
    <t>The PCC is not a statutory party for the Safeguarding Boards, but HE has been included in the discussions around the new arrangements for Warwickshire: The Safeguarding Boards have now merged to an integrated model  this means that the Warwickshire Safeguarding Children Board (WSCB) and Warwickshire Safeguarding Adults Board (WSAB) will be replaced by a single body called Safeguarding Warwickshire. 
The Warwickshire Safeguarding model will be governed by the following structure:
• Warwickshire Safeguarding Executive Board - Accountable body for safeguarding children and adults
• Four subgroups - Education, Safeguarding Reviews, Exploitation, and Prevention &amp; Early Intervention. These groups will report to the Executive Board and link into the wider partnership work
• Warwickshire Safeguarding Children’s Partnership Group and Warwickshire Safeguarding Adults Partnership Group - These groups will be responsible for driving quality, learning and improvement work
HE will continue to attend the relevant subgroups and any task and finish groups relevant.</t>
  </si>
  <si>
    <t xml:space="preserve">The DA contract with Refuge continues to be monitored with full details captured within the grants update tab.
A briefing was attended in London by HE when the HMICFRS and Sussex PCC made public their inspection in relation to Stalking and Harrassment - this led to discussions in Warwickshire to ascertain how we would fair based on the recommendation in the Living in Fear 2017 report and the recommendations from the Sussex report 2019.  This is work ongoing.
HE has attended the MARAC steering group meetings and raised concerns around the number of repeat perpetrators/victims heard at MARACs - further work needs to be undertaken to understand why the numbers are above the national average.
HE has mobilised and undertaken the first quarterly meeting of the new commissioned services for CSE and SAV, very good progress has been made, still work to do to get the SAV contract fully mobilised across the county.
He has continued to work on the arrangements and work around MSHT, an action plan has been developed and is updated regularly following multi-agency task and finish group meetings.
</t>
  </si>
  <si>
    <t>No direct engagement with the MASH with regards to governance arrangements.
HE has continued to liaise with colleagues in the HAU section of the MASH in relation to ongoing issues around seeking consent to refer victims of domestic abuse to the support service, it is believed we have rectified this issue but it will continue to be monitored.</t>
  </si>
  <si>
    <t xml:space="preserve">The Alliance Strategic Serious Sexual Offences meeting took place agenda items included - rape survey, digital evidence consent, satisfaction survey, CPS trainingand reporting, recording and investigating.  Future plans for this meeting have not yet been agreed for post october.
The regional meeting have taken place for both adult and paediatric SARC provision, referral numbers remain constant for adults to the Blue Sky Centre and the arrangements with G4S are working well.  Arrangements for the paediatric element remain but are currently being re-negotiated. </t>
  </si>
  <si>
    <t>The WSCB sub committee - Child Exploitation, Missing and Trafficking meeting took place, discussion on the changes to the safeguarding board arrangements, progress on the Providers Charter idea (basic plan has been developed outside of the main meetign and will be taken back for comment at the next meeting).  Discusisons also in relation to the Independant Inquiry into Child Sexual Abuse - Warwickshire has been chosen to present information to the inquiry.
The sub committee is in the process of changing its focus due to the new safeguarding board arrangements and as such a new action plan and ToR are still being developed.</t>
  </si>
  <si>
    <t>The harmful practices meeting took place this quarter where Forced Marriage (FM), Honour Based Violence (HBV) and Female Genital Mutilation (FGM) is discussed.  There remains a lack of evidence of a problem in Warwickshire, although informaiton is being collated from police and health colleagues.
The PCC has grant funded Equip to undertake work in relation to raising awareness of FGM - updates will be provided in the grant updates tab.
HE attended a regional conference which focued on HBV, a very moving and thought provoking conference that included the very hidden crimes against LGBTQ from BAME communities - more work on this specific area is needed in Warwickshire.</t>
  </si>
  <si>
    <t>Quarter 1 performance monitoring meeting has taken place with refuge - details on the grants update tab.
The DA working group took place, discussion focused on the debrief given following the HMICFRS inspection, the DA Matters training, Stalking and Harrassment and performance.
HE has also taken part in the DA strategic review which has been commissioned by WCC and undertaken by AVA - lots of detail has been given in relation to funding from PCC for both victims and perpetraotr work - the findings of the report will be used to determine future provision.
The new Domestic Abuse best practice Framework (DABPF) meetings both locally and regionally have been attended - this is a CPS led meeting and aims to improve prosecutions and support recieved by victims in a court setting.  Discussions had around the need to re-establish a court based IDVA - HE is to meet iwth LCJB to write a paper to support this, but to request a multi-agency fudning arrangement.</t>
  </si>
  <si>
    <t>No VAWG board took place this quarter as quarter 4 had slipped into April, the next meeting will take place in early August.</t>
  </si>
  <si>
    <t xml:space="preserve">There remains a lack of local meeting to discuss Mental health in any depth from a force perspective, this is continuing to cause confusion as to what is happening at a local level with the level of demand not understood - this has been highlighted to the Chief Exec and colleagues within the force.  
HE continues to attend the STP Acute and Crisis care meetings each month along side the two weekly mobilisation meetings for the Triage pilot project.  The Triage pilot arrangements are progressing, although this should have gone live in April due to delays in finding funding this is now likely to go live in Sept '19.  Lots of work has been undertaken with force colleagues to submit rlevant informaiton to funding business cases, providing update reports to the Chief Constable and PCC.  
Discusisons continue to ensure frontline Officers are aware of the new options in Warwickshire including Safe Haven provision in Nuneaton and Leamington and a Psychiatric Clinical Decision Unit. </t>
  </si>
  <si>
    <t>The work of the task and finish group and subsequent action plan is progressing well, a referral pathway is almost finalised and will be shared across Warwickshire when approved.
Further funding from the Police Transoformation Fund has been secured and will be used to raise awareness to Registrars and Family Planning / Sexual Health clinics.  
Work continues by the Business Crime Advisor to raise awareness to the business community of thier obligations under the Modern Slavery Act 2015 and also to get the smaller businessess to sign up to a pledge to eradicate modern slavery in supply chains.
The section 54 statement has been published for the PCC with the force currently writing one for themselves - support is being given.
A regional meeting has been attended to look at a regional response to a victim support service - this would be for those that are pre-NRM but have been 'rescued' by police.  Currently housed in B&amp;B or hotel accommodation which is not ideal and often the victims go missing.</t>
  </si>
  <si>
    <t>Public Confidence in Q3 = Warwickshire have seen a 0.2% increase 79.8%, moved from 6th to 4th in the MSG, and are marginally above the MSG average.
West Mercia have seen a 3.2% decline, moved from 4th to 8th in the MSG, and are below the MSG average.</t>
  </si>
  <si>
    <t>The force has seen a long term improvement in confidence levels felt by local communities.
Latest data shows no significant change, with almost 8 in every 10 (79%) people having
confidence in the police in their local area. Performance is in line with the national and MSG
average.
Against the Most Similar Group1 (MSG) of peer forces, Warwickshire is currently ranked 4th of
the 8 forces, comparable to the previous reporting period. The force’s ranking against all forces
has moved 1 place from 18th (Sept 17) to 19th (Dec 17).</t>
  </si>
  <si>
    <t>The latest data shows a small improvement in performance compared to the previous period,
with 79% of people having confidence in the police in their local area in the 12 months to June
2018, compared to 77% in the 12 months to March 2018. Performance is currently above both
the national and MSG average.
Against the Most Similar Group1 (MSG) of peer forces, Warwickshire is currently ranked 3rd of
the 8 forces, two places higher than the previous reporting period. The force’s ranking against
all forces has improved from 25th (Mar 18) to 16th (Jun 18).</t>
  </si>
  <si>
    <t>The latest data shows a small improvement in performance compared to the previous period, with 80% of people having confidence in the police in their local area in the 12 months to September 2018, compared to 79% in the previous period. Performance is currently above both the national and MSG average. Against the Most Similar Group  (MSG) of peer forces, Warwickshire is currently ranked 2nd of the 8 forces, one place higher than the previous reporting period.  The force’s ranking against all forces has improved from 16th (Jun 18) to 9th (Sep 18).</t>
  </si>
  <si>
    <t>Following the precept rise of 6.25% for a Band D property, the additional funding will enable an additional 50 police officers to be recruited to increase the force establishment to 880 police officers. The current actual strength fluctuates arounfd the 790 mark. The process of recruitment will take some time to build the capacity to recruit and train the new officers and as such signifcant inceases in operational officers is not anticipated for some time. HR will monitor and report on progress made and scrutinised at the wekly PCC / CC Holding to Account meetings.</t>
  </si>
  <si>
    <t>Following the precept rise of 6.25% for a Band D property, the additional funding will enable an additional 50 police officers to be recruited to increase the force establishment to 880 police officers. The current actual strength continues to fluctuate arounfd the 790 mark. The process of recruitment will take some time to build the capacity to recruit and train the new officers and as such signifcant inceases in operational officers is not anticipated for some time. HR continue to monitor and report on progress made and this data is scrutinised at the wekly PCC / CC Holding to Account meetings.</t>
  </si>
  <si>
    <t>Following the precept rise of 6.25% for a Band D property, the additional funding will enable an additional 50 police officers to be recruited to increase the force establishment to 880 police officers. The current actual strength continues to fluctuate arounfd the 790 mark. The process of recruitment will take some time to build the capacity to recruit and train the new officers and as such signifcant inceases in operational officers is not anticipated for some time. HR continue to monitor and report on progress made and the this data is scrutinised at the wekly PCC / CC Holding to Account meetings.</t>
  </si>
  <si>
    <t>Following the precept rise of 6.25% for a Band D property, the additional funding will enable an additional 50 police officers to be recruited to increase the force establishment to 880 police officers. The current actual strength has marginally increased to 805. The process of recruitment will take some time to build the capacity to recruit and train the new officers and as such signifcant inceases in operational officers is not anticipated for some time. HR continue to monitor and report on progress made and this data is scrutinised at the wekly PCC / CC Holding to Account meetings.</t>
  </si>
  <si>
    <t>Following the further precept rise for 2019/20 of 11.7% for a  Band D property, the additional funding will enable an additional 85 police officers to be recruited to increase the force establishment to 963 police officers, plus funding for an additional 5 PCSO posts and 10 civilian investigator posts. The current actual strength is 842 at end of Q1. The process of recruitment will take some time to build the capacity to recruit and train the new officers. HR continue to monitor and report on progress made and this data scrutinised at the wekly PCC / CC Holding to Account meetings. Full establishment is not anticipated to be achieved until Q4.</t>
  </si>
  <si>
    <t xml:space="preserve">Initial finding from HMICFRS CDI inspection are that WP achieved a 93% compliance rate. However, this is not consistent across all categories of recording uinder inspection. The formal report and grading are still awaited and until such time as assesed as 'good' RAG will remain at amber.  </t>
  </si>
  <si>
    <t>Athena - Business As Usual has now been achieved in the IMU and there are no longer any backlogs. The Q4 Performance Summary explores outomes performance in some depth and there is clearly a drop off in performance. There is also data demonstrating a deteriorating position in the positive Outcome rates for key crime categories. OPCC preparing overview paper on Outcomes and the underlying issues, post HICFRS Inspection.</t>
  </si>
  <si>
    <t>The OPCC has completed and submitted to the force its invetstigative report on investigative standards and outcomes with four key recommendations: - 1. That a holistic and systemic review of investigations and outcomes is conducted. 
2. That appropriate governance arrangements are put in in place, led at both a strategic and tactical level.
3.  That a comprehensive and coherent improvement plan is implemented with realistic time scales.  
4. That purposeful performance metrics are agreed and good quality and current data is available with which to monitor improvement. 
 Thee recommendations have been accepted by the force and the OPCC will monitor and scrutinise the progress made in achiveing this outcomes</t>
  </si>
  <si>
    <t xml:space="preserve">Police officer absence through sickness for June 2019 (4.48%) is relatively stable when compared to the previous year (4.12%) and also the same period last year (4.84%).
Police staff absence through sickness for June 2019 (3.89%) represents an increase when compared to the previous month (2.85%) but is below that of the same period last year (4.86%).
The force’s endeavours to improve the health and wellbeing of the workforce, intrinsically coupled with its demand reduction initiatives.are noted. </t>
  </si>
  <si>
    <t>Operation Davenport has now been adopted as BAU and no longer exists as an entity.</t>
  </si>
  <si>
    <r>
      <rPr>
        <b/>
        <sz val="10"/>
        <rFont val="Arial"/>
        <family val="2"/>
      </rPr>
      <t>Public Confidence</t>
    </r>
    <r>
      <rPr>
        <sz val="10"/>
        <rFont val="Arial"/>
        <family val="2"/>
      </rPr>
      <t xml:space="preserve"> in Q4 - The latest data from the CSEW shows public confidence static at 79.8%, however this equate to an improvement in the MSG to 1st from 2nd position with an average MSG of 76.5%. </t>
    </r>
    <r>
      <rPr>
        <b/>
        <sz val="10"/>
        <rFont val="Arial"/>
        <family val="2"/>
      </rPr>
      <t>Victim Satisfaction</t>
    </r>
    <r>
      <rPr>
        <sz val="10"/>
        <rFont val="Arial"/>
        <family val="2"/>
      </rPr>
      <t xml:space="preserve"> in Q4 - 77.45 for the whole experiene and plateauing.  </t>
    </r>
    <r>
      <rPr>
        <b/>
        <sz val="10"/>
        <rFont val="Arial"/>
        <family val="2"/>
      </rPr>
      <t>Athena</t>
    </r>
    <r>
      <rPr>
        <sz val="10"/>
        <rFont val="Arial"/>
        <family val="2"/>
      </rPr>
      <t xml:space="preserve"> - OPCC representation on Athena Strategic Board. Improvements seen in IMU and IPU. Tactical Plan to address Athena dis-benefits in action. </t>
    </r>
    <r>
      <rPr>
        <b/>
        <sz val="10"/>
        <rFont val="Arial"/>
        <family val="2"/>
      </rPr>
      <t>Performance Scrutiny</t>
    </r>
    <r>
      <rPr>
        <sz val="10"/>
        <rFont val="Arial"/>
        <family val="2"/>
      </rPr>
      <t xml:space="preserve"> - Q4 performance questions raised with CC and together with responses to be published on OPCC website. </t>
    </r>
    <r>
      <rPr>
        <b/>
        <sz val="10"/>
        <rFont val="Arial"/>
        <family val="2"/>
      </rPr>
      <t>PCP</t>
    </r>
    <r>
      <rPr>
        <sz val="10"/>
        <rFont val="Arial"/>
        <family val="2"/>
      </rPr>
      <t xml:space="preserve"> meeting held on the 22.03.19 -  agenda and papares published by Democratic Services.  </t>
    </r>
  </si>
  <si>
    <t>AS</t>
  </si>
  <si>
    <t xml:space="preserve">CL / AS </t>
  </si>
  <si>
    <t>Warwickshire have recruited new PSVs which have been posted to SNT's in Warwick and Leamington.  The aim to increase new volunteers across the force, with particular emphasis on recruiting more volunteers into Warwickshire is ongoing. There have been 15 new PSVs since April 2018. During quarter 2: 32 volunteers recorded a duty and together they contributed to 974 Volunteer hours.</t>
  </si>
  <si>
    <t xml:space="preserve"> AS  </t>
  </si>
  <si>
    <t>HE continues to attend the quarterly performance meetings, the service is working well in Warwickshire although some issues have emerged following the launch of Athena - this mainly relates to consent of a victim to share details with the support service.  Work is ongoing with Police to rectify or find a workable solution.
Meetings with IRIS workers have been re-established, with disucssions focusing on how the partners can support the take up of IRIS in GP surgeries and how the concept could be extended to Dentists, Opticians etc.
The needs assessment for the SAV/CSE area has been concluded, a draft report has been received and the recommendations now being discussed to progress this work throughout 2018/19.</t>
  </si>
  <si>
    <t>This is the first quarter since the move to a commissioned service, lots of work on mobilisation to a new contract has been undertaken.
There are currently 49 young people receiving support, of which 6 were new referrals this quarter, of these 40 were female and 9 male and 30 were aged between 13-17 years.  39 identified as white british, with 4 identifying as mixed/multiple ethnic groups, 1 asian, 3 black/african/caribbean/black british and 3 other ethnic group.  2 clients left the service this quarter.
In addition to those supported, the contract has elements of training requirements, this quarter 571 professionals have been trained and now have an awareness of CSE.</t>
  </si>
  <si>
    <t>There are currently 402 people receiving support of which 296 are receiving long term support and 94 receiving short term support.  There have been 412 referrals this quarter with 77% accepting some level of support, the majority of the referrals were received from police, although there was a slight increase in the number of self referrals.  At acceptanc eof the service 69% of women stated they had suffered physical abuse, 23% sexual abuse, 90% psychological abuse and 11% experiencing stalking and harrassment (people can experience multiple abuses).  50% stated that their children had witnessed or heard the abuse. 153 clients left the service with 93% felt safer, 97% no longer felt frightened, 92% felt their quality of life had improved and 100% felt confident on how to access help in the future.
Refuge accommodation had 66 referrals of which 21 women were accepted.  33% of the women were aged 21-40 years with 85.7% describing their ethnic origin as white british and 14.3% describing themselves as being from the BAME community.  17 women exited the service with an average length of stay being 17.7 weeks, this is an increase on the previous quarter.  Of those leaving 93% felt safer, 100% did not feel frightened and 100% felt their quality of life had improved.</t>
  </si>
  <si>
    <t>Safeline (1 x ISVA)</t>
  </si>
  <si>
    <t xml:space="preserve">There were 24 client referals this quarter, with 19 being accepted onto the programme,  of which the majority were from socials services. The majority of clients were from  Nuneaton and Bedworth.  The programme is currently in progress so no outcome data this quarter.
case studies are available on the main report. </t>
  </si>
  <si>
    <t>Demand remain high for the service, 52 new referrals this quarter; with a total of 98 people receiving ISVA support.  Of these 69 are female and 29 male.  5 people left the service this quarter with 76% reporting a positive outcome, it is worth noting that those that did not eave with a positive outcome recorded negative outcomes due to 'no further action' decisions by CPS / Police.
A number of challengs / concerns were raised this quarter - these have been escalated through LCJB and CPS colleagues.</t>
  </si>
  <si>
    <t xml:space="preserve">North Warks, N&amp;B, Stratford and Rugby - EFFECTIVE EARLY INTERVENTION FOR VICTIMS OF DA </t>
  </si>
  <si>
    <t>In total this quarter there has been 125 referrals with 109 accepting support, of these 2 were male.  The majority are self referrals  followed by those from social services.  23 were from the Stratford district, 23 from north warwickshire, 10 from warwick district and 43 from nuneaton and bedworth.  8 came from out of area.
case studies are available on the main report.</t>
  </si>
  <si>
    <t>Due to delays in funding being received the project will commence in quarter 2.
This quarter has seen promotional activity and referrals being received, to date there have been 12 referrals which are currently being assessed for suitability for the programme.</t>
  </si>
  <si>
    <t>Due to delays in funding being received the project will commence in quarter 2.
This quarter has seen promotional activity and referrals being received, to date there have been 5 referrals which are currently being assessed for suitability for the programme.</t>
  </si>
  <si>
    <t>Due to delays in funding being received the project will commence in quarter 2.
This quarter has seen promotional activity.</t>
  </si>
  <si>
    <t>Rural crime and community projects - to date a contribution has been made towards a countywide project to support the purchase of security products for domestic abuse victims.
Mobile CCTV upgrades - a new camera with a licence plate capture device was purchased towards the end of 2018/19 - training has been taking place and this camera has been deployed.  Subject to suitable outcomes of this new camera a further camera will be purchased in quarter 2.
NHW - lots of activity has taken place (9 in total to date) and a further 30 events planned, funding used to purchase security devices for future events.
Bike Team - 8 sessions have been undertaken, with approx 157 young people spoken to in 9 different locations.  Atherstone has seen an increase in arson attacks so intervention has been targeted in this area - a reduction has been noted.</t>
  </si>
  <si>
    <t>A contribution to the national helpline was made this quarter, the helpline provides advise to both victims and professionals.  The promotion of the helpline will undertaken with the work on MSHT going forward.  Unseen will provide updates on usage in later quarters.</t>
  </si>
  <si>
    <t>Harmful practices - FGM awareness</t>
  </si>
  <si>
    <t>Attendance at the countywide Harmful practices meeting.
This funding will be used to undertake 10 community workshops - of which one will be for males only to rasie awareness of FGM and a final conference in March 2020.  These will all take place in community venues in idetified areas across the county.
Planning has been undertaken this quarter, with the project starting next quarter.</t>
  </si>
  <si>
    <t>08/08/2019 UPATE - Q1 returns not received - Reminder Sent. UPDATE 09/08/2019 - The NNENW Newsletter is distributed to over 2600 homes by our Neighbourhood Watch volunteers. These newsletters are then shared with their friends and family which then promotes neighbourhood watch and provides additional contact to none scheme members. This contact then provides additional leads to help setup new NW schemes. Issue 60 June 2019 of the NNENW Newsletter focused on promoting good news about the reduction of crime in our area and provided guidance to our scheme members and their family and friends on what they could do to protect their homes from crimes. As normal we are always trying to expand the NW membership and provide information to our members that do not use the Internet / social media.</t>
  </si>
  <si>
    <t>08/08/2019 UPATE - Q1 returns not received - Reminder Sent.</t>
  </si>
  <si>
    <t xml:space="preserve"> With additional PCC funding, we are also delivering a dedicated music workshop in Nuneaton on Monday’s from 4:30 - 6:30pm throughout July and August. There are currently 13 young people attending this.</t>
  </si>
  <si>
    <t xml:space="preserve"> </t>
  </si>
  <si>
    <t xml:space="preserve">A Public Contact Improvement Group has been convened, chaired by ACC Wessell, at  which the OPCC are represented. The meetings are minuted, an improvement plan is in place and priorities determined for action with an assigned lead. Performance data is produced and the areas under consideration include the IMU and OCC performance, with a focus on 999 and 101 performance.  </t>
  </si>
  <si>
    <t xml:space="preserve">A Public Contact Improvement Group has been convened, chaired by ACC Wessell, at  which the OPCC are represented. The meetings are minuted, an improvement plan is in place and priorities determined for action with an assigned lead. Performance data is produced and the areas under consideration include the IMU and OCC performance, with a focus on 999 and 101 performance. Current performance for 999 is 80.1% (84.2% YTD) within 10 seconds against a target of 90%. For 101 average answer is 1.06 minutes (00.41 YTD) against a target of 30 seconds.  </t>
  </si>
  <si>
    <t xml:space="preserve">A Public Contact Improvement Group has been convened, chaired by ACC Wessell, at  which the OPCC are represented. The meetings are minuted, an improvement plan is in place and priorities determined for action with an assigned lead. Performance data is produced and the areas under consideration include the IMU and OCC performance, with a focus on 999 and 101 performance. The  OCC cannot currently meet the  performance targets for both 99 and 101 and therefore a decison has been made by ACC Wessell to focus perfomance on the more critical 999 service, at the cost of 101. This will be monitored going forward, together with the resources levels in the OCC. In addition to this meeting, regular meeting are also convened by the OPCC with the OCC Service Improvement manager to specifically discuss Warwickshire OCC performance and prevalent issues. Current performance at Q3 for 999 is now 92.3% (86.2% YTD) within 10 seconds against a target of 90%. For 101 average answer is 1.17 minutes (00.50 YTD) against a target of 30 seconds. Additional resources have been authorised by CC to mitigate 101 performance. </t>
  </si>
  <si>
    <t>A Public Contact Improvement Group has been convened, chaired by ACC Wessell, at  which the OPCC are represented. The meetings are minuted, an improvement plan is in place and priorities determined for action with an assigned lead. Performance data is produced and the areas under consideration include the IMU and OCC performance, with a focus on 999 and 101 performance. The  OCC cannot currently meet the  performance targets for both 99 and 101 and therefore a decison has been made by ACC Wessell to focus perfomance on the more critical 999 service, at the cost of 101. This will be monitored going forward, together with the resources levels in the OCC. In addition to this meeting, regular meeting are also convened by the OPCC with the OCC Service Improvement manager to specifically discuss Warwickshire OCC performance and prevalent issues. Current performance at Q1 for 999 is now 92.1% (91.6% YTD) within 10 seconds against a target of 90%. For 101 average answer is 1.11 minutes (01:25 YTD) against a target of 30 seconds. Resource levels in the OCC are begining to rise with additional funding provided by CC for 5 x call handlers on a temporary contract to mitigate 101 performance.In addition, the IPT have been authorsed to recievd 999 calls to provide resilience should demand exceed call handlers (C/H)  dedicated to 999 calls, thereby allowing reduction in the number of  C/H on 999 calls and increase the number of C/H allocated to 101 calls.</t>
  </si>
  <si>
    <t xml:space="preserve">A Public Contact Improvement Group has been convened, chaired by ACC Wessell, at  which the OPCC are represented. The meetings are minuted, an improvement plan is in place and priorities determined for action with an assigned lead. Performance data is produced and the areas under consideration include the IMU and OCC performance, with a focus on 999 and 101 performance. The  OCC cannot currently meet the  performance targets for both 99 and 101 and therefore a decison has been made by ACC Wessell to focus perfomance on the more critical 999 service, at the cost of 101. This will be monitored going forward, together with the resources levels in the OCC. In addition to this meeting, regular meeting are also convened by the OPCC with the OCC Service Improvement manager to specifically discuss Warwickshire OCC performance and prevalent issues. Current perfromance at Q4 for 999 is now 93.43% (88.2% Year End) within 10 seconds against a target of 90%. For 101 average answer is 1.28 minutes (00.50 Year End) against a target of 30 seconds. Resource levels in the OCC are begining to rise with additional funding provided by CC for 5 x call handlers on a temporary contract to mitigate 101 performance.  </t>
  </si>
  <si>
    <t xml:space="preserve">A plenary Assurance Panel chaired by the Chief Constable and attended by all lead officers was held in February to explore all areas of inspection and attended by OPCC. Liaison between PI Brian Gibbs and OPCC regarding interview of PCC by HMICFRS - not required. HMICFRS Inspection took place in March 2019 and hot debrief provided at its conclusion. Draft report provided by HMICFRS for challenge on accuracy. Full report and gradings anticipated in September 2019. </t>
  </si>
  <si>
    <t>CL / DM</t>
  </si>
  <si>
    <t xml:space="preserve">The results of the Warwickshire Victims’ Needs Assessment were published in April 2018.  Over 500 local residents and a range of key partners were consulted and the executive summary and key findings were published on the OPCC website.
</t>
  </si>
  <si>
    <t>Whilst force performance continues to plateau, the process by which the PCC holds to account the CC is robust. Performance reports / data reviewed on a weekly, monthly and quarterly basis resulting in questions / observations submitted to the CC. Verbal and written responses provided from the force. The Performance Management Group is no longer in existence due to the termination of the alliance. There is now a monthly performance meeting chaired by ACC Franklin-Smith at which the OPCC are represented. Total Recorded Crime (TRC) remain similar to last year end at -0.9%. Q1 Performance Scrutiny and Holding to Account Q&amp;A published on OPCC website.</t>
  </si>
  <si>
    <t xml:space="preserve">With West Mercia Police terminating the alliance with Warwickshire Police, the collaborative development of a programme of assurance with which to challenge the Chief Constable is no longer viable in the medium to long term. </t>
  </si>
  <si>
    <t xml:space="preserve">The PCC has determined that holding a formal PDR with the CC is not appropriate given the robust 'holding to account' arrangements that already exist. </t>
  </si>
  <si>
    <t>HMICFRS Integrated PEEL Inspection occured in March 2019. Full report not anticipated until August 2019.</t>
  </si>
  <si>
    <t>HMICFRS Integrated PEEL Inspection ocured in March 2019. Hot debrief provided and considered to be largely positive. Full report not anticipated until August 2019.</t>
  </si>
  <si>
    <t>With West Mercia Police terminating the alliance with Warwickshire Police, the collaborative development of a formal performance framework is no longer viable. The comments at Q1 regarding the curent arrangements being fit for purpose in context with the size and nature of the force and the PCC's relationship with the CC are still valid. Engagement with the APACE at the national level is ongoing to review current arrangements and identify good practice.</t>
  </si>
  <si>
    <t>NABSCOP Meeting held on 14/02/2019 and minuited. Strategic Assessment produced and priorities agreed. Two projects to which CSP allocated funding asked to be reviewed prior to any funding being provided for 2019/20. Q3 grant returns supplied and added to the Grant section of the Delivery Plan.</t>
  </si>
  <si>
    <t xml:space="preserve">Criminal Justice service users have continued to increase again during quarter 1 compared to quarter 4 in 2018/19. We currently have 118 individuals on our caseload which is a combination of Test on Arrest (TOA) Prison Release, Court Orders and Integrated Offender Management (IOMs). DRR/ATR referrals remain lower than we would like, however DRR referrals have seen an increase over the last few months; 
We received 9 referrals for DRRs in Q4 compared to 10 in Q1
We received 8 referrals for ATRs in Q4 compared to 9 in Q1
</t>
  </si>
  <si>
    <t>A total of 16 young people accessed the Service in Q1. In comparison to the total amount of referrals made by Youth Justice for the whole of last year 2018-19 (10 Referrals), this is a 60% increase within the first Quarter. This highlights the significant impact that the PCC’s commissioned service has had in relation to the increased accessibility for young people to engage with substance misuse services who are at risk of, or currently involved in the criminal justice system. Of those 16 young people, 5 have accessed specialist treatment with 11 young people accessing targeted interventions. 1 young person has been successfully discharged (transferred to another local authority treatment agency) during Q1.</t>
  </si>
  <si>
    <t>Referrals have been received for clients in HMPs Birmingham, Warren Hill, Stocken, Oakwood, Leyhill, and YOI Brinsford. We are already at 70% of project. Release dates for these cases run until October of this year. We have at lease one case from last year which may revive this year and another where a recall is aimed to be completed in Feb/March 2020. In essence we are already at capacity. All but one of the referrals have come from National Probation Service and involve high risk cases. Three mentors have been used on these cases.</t>
  </si>
  <si>
    <t>There have been 2 cases referred to the family project. There is one live case which holds over from last year Both new cases are complex and call for a range of support. One case involves a family with a father imprisoned abroad and support while they find coping strategies. Work along all support pathways has been undertaken. Both new cases are from Rugby, the live case is based in Leamington.</t>
  </si>
  <si>
    <t>EQuIP has made initial contact with taxis licencing officers in all five districts as a way of engaging with taxi companies. EQuIP has met with North Warwickshire Borough Council and Rugby Borough Council and both organisations are working with us to implement the charter in the near future. EQuIP has contacted and received an initial response from the other areas, but a date to meet with them has not been agreed, so contact with more senior staff may be required to speed up this process, so we have the opportunity to widen access for taxis in all five areas to participate in the project.
All major bus companies providing bus services in the county have been contacted and EQuIP is working with different organisations to implement the charter and launch a media campaign later to help raise awareness to the wider public.</t>
  </si>
  <si>
    <t>The project will be commencing in October 2019 due to the delayed receipt of funding.</t>
  </si>
  <si>
    <t>Funding has been granted in July 2019, with the project due to commence in early 2020. ZG to work with Rugby CSP Manager to identify 10 groups of 9-12 year olds in Rugby Borough to participate in the project, with a view to having a training session for teachers by the end of 2019.</t>
  </si>
  <si>
    <t>Warwickshire's Hate Crime Charter was launched officially in February 2019. This coincided with a slight increase in reports of hate crime which may be partially linked to coverage of the Charter. The Countywide Hate Crime Group continued to focus on issues with data around hate crime to attempt to construct a true picture of hate crime within the county. Warwickshire Police have been circulating a weekly hate crime review with partners with special focus on any Brexit-related incidents or repeat victims.</t>
  </si>
  <si>
    <t>In Quarter 1 the Countywide Hate Crime Group met and a proposal was put forward to create a hate crime dashboard which would encapsulate hate crime reporting from various sources such as Report Hate Now and Equip and Victim Support data as well from Warwickshire Police. Phase 2 of the Hate Crime Charter project has commenced, this time focusing on transport operators (bus, taxi, train etc.) within Warwickshire.</t>
  </si>
  <si>
    <t>Warwickshire's Hate Crime Charter is contuining to be rolled out across businesses in the county, focusing primarily on food outlets and shopping centres. This will see staff in those business trained on how to deal with hate crime with the aim of creating safer spaces for potential victims of hate crime and ensuring businesses know what to do if a hate crime or incident occurs within their premises. Warwickshire's Love Instead of Hate Conference took place in October 2018 which was a community-focused event to bring together diverse strands of the community and combat hate crime and intolerance and the Warwickshire Hate Crime Annual Report for 2018 was released.</t>
  </si>
  <si>
    <t>See commissioned service updates.</t>
  </si>
  <si>
    <t xml:space="preserve">In Quarter 4 CGL were awarded the commissioned service from the PCC to work with adult offenders in Warwickshire with substance misuse issues to assist with recovery and contribute towards reductions in reoffending, while Compass were awarded the commissioned service to work with children and young people who are within or are at risk of entering the criminal justice system. </t>
  </si>
  <si>
    <t>CGL and Compass continue to work with the Reducing Reoffending agenda in Warwickshire while in 2019-20 the PCC is funding a financial inclusion initiative to assist offenders (as per the Finance section within the Action Plan for the Reducing Reoffending Board).</t>
  </si>
  <si>
    <t xml:space="preserve">New ICVs have become fully integrated into both the North and South panels with visits completed for every week at the two custody suites as per targets. The meeting structure for Custody has changed with a new Custody Review Group being formed to include ICVs and incorporate their scrutiny. ICVs have raised issues regarding the availability of translation sheets and translation services which is being resolved by the supply of new translation sheets within the custody suites. </t>
  </si>
  <si>
    <t xml:space="preserve">Work in the quarter includes two WRCI meetings with businesses to discuss pubwatch and shoplifting targets, the re-write of a new retail radio guide for users, and on-going discussions with Stratford District Council and Police about extending the use of CPNs (or other ASB tools and powers) to support WRCI.
</t>
  </si>
  <si>
    <t>A Warwickshire Legitimacy Board has been established which includes stop and search and use of force.  The reporting on this area is to be developed.  It was reported that there were 35% postive outcomes over the proceeding months.  IAGs in the county are reviewing body worn video of stop and search and use of force. 100% of stop and searches have been audited, with good compliance.  Any issues are returned to the reporting officer.  Stop and Search numbers are fairly stable.  A different system to record use of force is being reviewed.  IAGs will scrutinise how use of force is recorded and the training provided.</t>
  </si>
  <si>
    <t>An Equality Impact Assessment of the Annual Report 2018/19 took place.</t>
  </si>
  <si>
    <t>The Board met in June.  The PCC provided updates on the Warwickshire Police workforce seminars, road safety grants, the news that reported crime was down in Warwickshire in 2018, his commitment to rural crime, and his contribution to the international day against homophobia, transphobia and biphobia.  There were posiive updates on performance from the police.  Other key items included, Strategic Assessmsents, the Youth Endowment Fund and updates on road safety, safer routes to schools and the Warwickshire and West Mercia Community Rehabilitation Centre.</t>
  </si>
  <si>
    <t xml:space="preserve">The Joint Audit and Standards Committee met in June to discuss the accounts.  The next meeting of the full committee is scheduled for July.  One of the members leading on standards conducted complaint dip sampling in June, looking at 5 Warwickshire closed complaint cases.  Concerns were raised around the timeliness of 28 day updates.  PSD will report back on this to the next dip sampling session.  PSD has observed a number of cases where Body Worn Video (BWV) devices are not being switched on in line with policy. PSD is going to explore the feasibility of identifying complaints that include BWV for future dip sampling. </t>
  </si>
  <si>
    <t>A meeting took place with the Professional Standards Department in June to discuss 2018/19 end of year performance.  The triage team is working well, with 165 of 320 contacts across the Alliance service recovered in the first 4 months, with 46 of these being Warwickshire cases.  Body worn video is helping to resolve complaints quicker.  At the time of the meeting, there were 50 complaints recorded since 1st April 2019, with only 2 recorded outside the target of 10 days.  There has been a downward trend in the number of days taken to finalise local resolution cases, with an average of 45 days.  PDRs now include an integrity check on abuse of authority for sexual gain.  Officers with 3 mor more complaints are looked at referred to local management.  Overall, performance is looking positive, with many measures better than national averages.</t>
  </si>
  <si>
    <t>The PCC funded Business Crime Advisor continues to work with a range of partners and local businesses.  Further information can be viewed in the grant's tab.</t>
  </si>
  <si>
    <t>Updated as part of NWBC updates.</t>
  </si>
  <si>
    <t>Updated s part of NWBC updates</t>
  </si>
  <si>
    <t>Updated as part of NWBC updates</t>
  </si>
  <si>
    <t>J:\OPCC\Warks\OPCC 16-20\Finance\Commissioners Grants 2019-20\Quarterly Returns\Quarter 1\Countywide\Quarter 1 report PREVENT 19-20docx.docx</t>
  </si>
  <si>
    <t>J:\OPCC\Warks\OPCC 16-20\Finance\Commissioners Grants 2019-20\Quarterly Returns\Quarter 1\South Warwickshire\Rethink Q1 1920.docx</t>
  </si>
  <si>
    <t>J:\OPCC\Warks\OPCC 16-20\Finance\Commissioners Grants 2019-20\Quarterly Returns\Quarter 1\South Warwickshire\Brunswick Q1 2019_20 PCC report.docx</t>
  </si>
  <si>
    <t>J:\OPCC\Warks\OPCC 16-20\Finance\Commissioners Grants 2019-20\Quarterly Returns\Quarter 1\South Warwickshire\Studley High Quarterly Reporting Positive Diversion form 19-20 Sept.docx</t>
  </si>
  <si>
    <t>J:\OPCC\Warks\OPCC 16-20\Staff\Chris L\Victim Support\VS Qly Returns\Q1 Warwickshire VS Contract monitoring 2019-20 report.pptx</t>
  </si>
  <si>
    <t>J:\OPCC\Warks\OPCC 16-20\Staff\Chris L\Victim Support\VS Qly Returns\RJ Returns\RJ report Jan - March 2019 Qtr 4.docx</t>
  </si>
  <si>
    <t>J:\OPCC\Warks\OPCC 16-20\Staff\Chris L\Victim Support\VS Qly Returns\RJ Returns\Copy of Copy of Quarter 3 Oct - Dec 2018 Ongoing.xlsx</t>
  </si>
  <si>
    <t>J:\OPCC\Warks\OPCC 16-20\Staff\Chris L\Victim Support\VS Qly Returns\RJ Returns\Copy of Quarter_1_Apr_-_Jun_2018_Ongoing_(2).xlsx</t>
  </si>
  <si>
    <t>J:\OPCC\Warks\OPCC 16-20\Staff\Chris L\Victim Support\VS Qly Returns\RJ Returns\RJ Report Jul - Sep 2018.xlsx</t>
  </si>
  <si>
    <t>J:\OPCC\Warks\OPCC 16-20\Finance\Commissioners Grants 2019-20\Quarterly Returns\Quarter 2\Rethink PCC Grants Report form July to September 19.docx</t>
  </si>
  <si>
    <t>J:\OPCC\Warks\OPCC 16-20\Finance\Commissioners Grants 2019-20\Quarterly Returns\Quarter 1\South Warwickshire\ASBIT Q1 1920.docx</t>
  </si>
  <si>
    <t>https://www.stratford.gov.uk/homes-properties/the-link-project.cfm</t>
  </si>
  <si>
    <t>J:\OPCC\Warks\OPCC 16-20\Staff\Chris L\SSW\Att 6 Annual Performance SWCSP 2018_19.pdf</t>
  </si>
  <si>
    <t>J:\OPCC\Warks\OPCC 16-20\Staff\Chris L\SSW\Att 3 South Warks Performance Q4 2017_18.pdf</t>
  </si>
  <si>
    <t>The specialist Case Administrators have been delivering timely and succinct e-mail reports of domestic callouts to Offender Managers.  In Quarter 1 of 2019-20, a total of 930 checks were requested and 881 checks were completed.  This is a large increase on the level of demand on Q1  2018-19 (from 771 requests and 798 completed).  The average number of requests per week this quarter was 71.5.  The number of requests this quarter has varied from 48 to 134 requests in a week, so workload is variable but also in much greater in volume than previously.  Targets for completing checks prior to court date for DA offences, PSR interview date or within 3 days of sentence if sentenced without report, are all being met.  Any backlogs for non-urgent reviews, are completed as soon as time allows.  Regular ad hoc awareness training takes place with new colleagues to ensure that all Offender Managers and Case administrators are aware of and know how to access the service to support their day to day work.  The demand on the service will be monitored in the coming months.</t>
  </si>
  <si>
    <t>In Quarter 2 of 2019-20, a total of 794 checks were requested and 818 checks were completed.  The average number of requests per week this quarter was 61.  The number of requests this quarter has varied from 33 to 109 requests in a week, so workload is very variable.  These fluctuations have led to backlogs of non-urgent work at some points but show a reduction on quarter 1  requests.  Targets for completing checks prior to court date for DA offences, PSR interview date or within 3 days of sentence if sentenced without report, are now routinely being met.  There were some delays with non-urgent work due to a prolonged period of sickness but measures were put in place to ensure that urgent work was completed.</t>
  </si>
  <si>
    <t>No equality impact assessments were required during quarter 2.</t>
  </si>
  <si>
    <t>J:\OPCC\Warks\OPCC 16-20\Finance\Commissioners Grants 2019-20\Quarterly Returns\Quarter 1\Countywide</t>
  </si>
  <si>
    <t>Workshops in the community will take place in October and November, groups have been identified and contacted.  These will be across leamington, Rugby and Nuneaton.
Contact has been made with local churches to engage groups of African women.
Speakers have been booked for conference in March 2019.</t>
  </si>
  <si>
    <t xml:space="preserve">This contribution forms 2% of the overall regional spend on paediatric SARC, Warwickshire forms part of the hub and spoke model which means all acute clents attend Ida Road in B'ham and all non-acute cases seen in the local SARC.  There remains a shortage of suitably qualified Peadiatricans nationally and this is putting pressure on the regional contract. This quarter 63 children and young people have been seen by the service.
</t>
  </si>
  <si>
    <t xml:space="preserve">The contract continues to perform well and is embedded within the multi-agency CE missing and trafficking team.  This quarter 4 new referrals have been made, totalling 43 young people receiving ongoing support.  Of those receiving support 37 are female and 6 male; 30 were aged between 13-17 years with the remainder spread across a number of age ranges including 1 aged 45-54 receiving support for historical offences.  14 people have left the service this quarter.
Training undertaken - 7 different agencies totalling 218 individuals.  </t>
  </si>
  <si>
    <t>The service has received 156 referrals this quarter, of which 132 adults and 24 children.  A total of 621 individuals are receiving long term support, of which 128 are under 18 years.  509 are female, 107 male and 5 are trnas/non-binary.  Of the adults receiving support 88 are aged 18-24 years, 161 are 25-34 years, 109 aged 35-44, 91 aged 45-54 years.  Other individuals are within age brackets 55-75 years.
A total of 116 adults and 48 children/young people left the service this quarter with a planned exit / onward referral route.  All those that left reported improved well-being, better able to cope and improved relationships with family and friends.</t>
  </si>
  <si>
    <t>This is the first quarter since the move to a commissioned service, lots of work on mobilisation to a new contract has been undertaken.  Work continues to ensure that the SAV contract is a countywide provision.
The service is currently supporting 553 individuals of which 450 female, 99 male and 4 trans/non binary. 176 new referrals this quarter; the majority have been self referrals and from the SARC.  There are people from all age brackets, with the majoroty between 13 and 34 years.  216 people left the service this quarter with 100% reporting improvements in health and wellbeing, better able to cope, feeling safe and reintegration with the education, employment and society.</t>
  </si>
  <si>
    <t>No direct engagement with the MASH with regards to governance arrangements.
A meeting has been arranged to look at MASH and Child Exploitation and governance of the change in focus.  Updates will be provided next quarter.
Op Encompass launched in September, updates will be provided next quarter.</t>
  </si>
  <si>
    <t>There have been a total of 16 referrals this quarter with 14 being accepted onto the programme.  The majority of referrals are from Social Services, although it is to be noted that there has been an increase in the number of self referrals.</t>
  </si>
  <si>
    <t>In total this quarter there have been 108 referrals, the highest number of referrals come from self referrals followed by Refuge, Police and other agencies.
Nuneaton and Bedworth area had the highest number of referrals which totalled 78, followed by Stratford Town and Rural with 54, North Warwickshire 42, Rugby 28 and Warwick 23.  There were also 8 out of area referrals.</t>
  </si>
  <si>
    <t>There have been a number of promotional opportunities undertaken this quarter.
There has been 17 referrals who have all been assessed for suitability for the programme, of which 4 are now working with therapists, the partners of those accessing the programme are also receiving support.  A further 2 referrals are waiting to be assessed.</t>
  </si>
  <si>
    <t>NHW - 29 events attended to date, engaging with approximately 1500 residents with interest now from a number of areas to start a NHW scheme of their own.  5 Parish Council meetings have been attended.  3 holiday security boxes have been loaned out in Hartshill - would like this initiative to be expanded.
Bike Team - 24 sessions making contact with approximately 249 individuals.  The Arson Reduction officer has worked alongside SNT to deliver 10 warning letters for ASB and fire setting in Athersone along with reassurance visits.
Community safety projects - a number of packs for van owners have been purchased.
Mobile CCTV - License Plate Capture Device purchased during 2018/19 has been deployed at Tamworth Road Kingsbury. This is to support joint Policing operations with Staffordshire Police to prevent and detect residential burglaries and vehicle crime in the Kingsbury and outlying villages in the west area of the borough.</t>
  </si>
  <si>
    <t>This quarter a number of training sessions have been attended, including: PTSD masterclass, IPDE psychological training and Complex Trauma, Dissociation and Flashbacks clinical skills training.
Visits to schools to promote the programme have taken place, to date 12 referrals have been received and 10 assessments have taken place.
1:1 work has taken place for those identified as needing support where group sessions would not be appropriate.</t>
  </si>
  <si>
    <t>Dates for the groups have been set and will begin mid October through to March '20.
To date 20 referrals have been received and 16 assessments have been completed.
Created and distributed flyer to promote the group.</t>
  </si>
  <si>
    <t>A review of the numbers using the helpline will be provided at the end of March '20.</t>
  </si>
  <si>
    <t>Donation to support the national Stalking and Harrassment helpline which is run by the Suzy Lamplugh Trust</t>
  </si>
  <si>
    <t>A contribution to the national helpline was made this quarter, the helpline provides information and guidance to police professionals and victims of Stalking and Harrassment.
A report will be made available at the end of the financial year showing usage.</t>
  </si>
  <si>
    <t>A report will be available at the end of quarter 4</t>
  </si>
  <si>
    <t>A report will be available at the end of quarter 4.</t>
  </si>
  <si>
    <t>The quarter two contract meeting with Refuge has been delayed this quarter and will not take place until December, however no issues have been raised which have needed to be addressed.
HE has attended the police led DA working group meeting, items discussed included the hot debrief from the HMICFRS inspection, performance, Op Encompass, DA matters training and the information around the new DASH form.
HE has attended a meeting of DA support service representatives who are in receipt of additional funding from MHCLG - items discussed included the increase in therapeutic counsellors, pathways to support, additional IDVA posts and promotion of the increase in provision.
A meeting has taken place due to concerns around the number of children and young people that are witnessess to or victims of domestic abuse, further work is to be undertaken.
The strategic review of DA has begun, HE has fed information into this process.
Meeting attended and the start of a report written in relation to the need for a DA specific court for Coventry and Warwickshire.</t>
  </si>
  <si>
    <t>A new meeting has taken place that looks at Child Exploitation, this is a sub group of the new Safeguarding arrangements and will meet monthly.  Items discussed included the need for a problem profile and where the data will be 'pulled from', the complexities of the exploitation agenda.  Discussions also around the number of children that are home educated and how information can be filtered to these families of support services.
The WSCB sub committee - Child Exploitation, Missing and Trafficking meeting, a review of the CSE multi agency team has taken place, very positive.
HE along with Jill Fowler- Police and Rob Cotterill - Barnardos visitied a project in Bristol that looked at a CE model, futher work to be undertaken.</t>
  </si>
  <si>
    <t>Contract monitoring for DA, Sexual Abuse and Violence and CSE are all captured within individual tabs.
HE has attended the MARAC steering group, the MARAC meetings continue to be well attended, there are still concerns over the number of repeat perpetrators / victims being heard.
DA Matters trining has now been completed across the force and DA champions identified.
HE has attended a meeting with the lead for Stalking and Harrassment to ensure work is ongoing to provide a values service to victims.
The task and finish group for MSHT continues to meet and work is ongoing,  the action is nearly complete.</t>
  </si>
  <si>
    <t>Harmful Practices meeting is not due to meet this quarter.
The PCC grant to Equip is being monitored with an update on the grants tab.</t>
  </si>
  <si>
    <t>The VAWG board took place this quarter, I submitted a paper on the work of the force in relation to performance along with the report also going to the Police and Crime Panel.
Other items on the agenda included a summary of the NRCN - report on DA, MSHT, Stalking and Harrassment, the Strategic Assessment.  
The DA strategic review recommentations will form the base of the new VAWG strategy that is currently being written by WCC colleagues.</t>
  </si>
  <si>
    <t>HE has attended both the SIG and RAG meetings within NW, along with additional meeting to discuss the impacts of HS2 and the future of the CSP meetings.
Items discussed within the SIG meeting included: Analytical reports: Domestic Abuse in Violence with injury offences and Residential Burglary Dwelling Offence, sperformance and emerging trends,  licensing and key initiatives.  
The RAG focused on the partnership plan, spending the funding allocations, crime statistics and road safety.</t>
  </si>
  <si>
    <t xml:space="preserve">No direct attendance at the safeguarding boards, the new model is now 'live' with the first meeting of the new structure due to take place late october '19.
HE continues to receive papers from relevant meetings and feed in information when requested.
The move to a Exploitation model for both adults and children is requiring some change of thought in a small number of meetings, but this is work in progress.
The work of the task and finish group for Modern Slavery and Human Trafficking reports to the new Safeguarding Board along with other boards. </t>
  </si>
  <si>
    <t>A total of 61 new referrals were received this quarter, there are current 104 people accessing ISVA support - increases since quarter 1.  Of those accessing support 65% female and 35% male, 98% describe themselves as white british.  27% were under the age of 15 years, 24% between 16 and 35 years, 19% were 26-40 years and 30% were 40 years and above.
Of the perpetrators, 36% were acquaintances, 17% ex-partners and 20% relatives.
18 clients left the service this quarter.
Concerns raised by Safeline include: attrition rates/conviction rates/police resource and victim experience - these are to be discussed further.</t>
  </si>
  <si>
    <t xml:space="preserve">There are currently a total of 296 clients being supported in the service; 263 clients are receiving long term support and 33 clients are receiving short term support in Warwickshire.
Between 01/07/2019 and 30/09/2019 Warwickshire Domestic Violence Service received 289 referrals. This is a significant decrease of 30% compared to the quarter 1 figures and equates to an average of 22 referrals per week. This decrease could be attributed to the fact that the police referrals are lower again this quarter as referrals are now screened for consent and quality checked before they are sent to the service. Out of the 289 referrals, 81 clients were given short term support, advice or information and 121 were given longer term support. 96.5% were female and 3.5% were male referrals.
63.3% have children, and 6%% are pregnant. The total number of children equates to 278 with 80 being under the age of 5. 
Warwickshire refuges received 70 referrals, 16 women had a total of 27 children on entering the service.
170 clients exited the service in the quarter. During their time in the service they had collectively asked for a total of 1101 support actions. Of which 99.8 % had been achieved at the point of exit
</t>
  </si>
  <si>
    <t xml:space="preserve">The Hate Crime Annual Report 2019 has been completed and will be launched in October.  Consultation meetings for the 2010/21 strategic assessments have been completed.  Various regular reports have been completed during the period, including, Hate Incident Partnership reports and quarterly performance reports for the CSPs, alongside, area specific reports such as CCTV analysis, burglary and knife crime reports.  The Fear of Crime survey that was commissioned due to a change in hours for one of the Analysts has been put on hold whilst discussions take place around the analysis and outcomes of the reports that is being worked through with the OPCC.  There have been occassions where the volume of requests has outweighed capacity but this has been managed through the team.  </t>
  </si>
  <si>
    <t>The team from Empowering Communities facilitated multi-agency workshops in the county in July and August showcasing how the system could potentially be used to manage cases and workloads across a range of different themes.  The use of ECINs in a range of areas in now being explored.  A process has commenced to review and refresh a number of documents associated with the management of ECINs.  The Safer Warwickshire Partnership Board agreed to take on the role of project board for ECINs.  The ECINs User Group for ASB has been re-established, with further user groups to be set up as and when new areas of work are taken on.  Work is taking place with Nuneaton and Bedworth Borough Council to enable them to become working partners, meaning that all District and Borough Councils in the county will be signed up.</t>
  </si>
  <si>
    <t>Channel Panel continues to be sucessful, with a training event taking place for Panel members in July.  Work has taken place regionally with plans to share resources and training events with the Coventry Prevent Team.  Presentations were delivered in Rugby and for the first time to business representatives in Nuneaton.  All further education colleges in the county have been visited to go through the refresh of the Prevent duty.  Several community forums and community forum events have received presentations.  Presentations have also been delivered in to school staff and a children's residential home.  Plans are being put in place to deliver a theatre production in schools in the coming months.  Training has been provided on six occassions, with a total of 81 attendees.  The Prevent Annual Plan was endorsed by the Safer Warwickshire Partnership Board in September.</t>
  </si>
  <si>
    <t>Quarterly business crime training workshops have been established by Warwickshire County Council, the Police and partners to support the business community.  In July and August, 'It won’t happen to me' toured Warwickshire, to engage with businesses and the public. The events were well attended. The Advisor and lead on business crime for the Police have linked with the National Business Crime Centre to work together in developing projects and look at best practice.  Work is taking place to set up a business crime partnership for the county.  The Advisor is working with the Warwickshire Retail Crime Initiative to revamp the group, working on the website to link it with the Police and Business Watch website and then to look at training staff on how to use the scheme radios.  Training on modern slavery has been delivered to 20 businesses, with the Modern Slavery Pledge being developed.  Ongoing work is taking place with the ROCU Cyber Protect Officer and Coventry University volunteer to identify and overcome current gaps in practice.  The Advisor has engaged with over 700 businesses through business groups.  Business visits and engagement continue to take place, with work to identify vulnerable businesses and complete crime prevention visits. Regular updates are placed on the Business Watch website and social media.</t>
  </si>
  <si>
    <t>Suzy Lamplugh Trust</t>
  </si>
  <si>
    <t>Stalking and Harrassment Helpline</t>
  </si>
  <si>
    <t>A training session has been organised for 28 November to provide the schools involved with the training they need to run the programme.</t>
  </si>
  <si>
    <t>A meeting has taken place between BRANCAB and the Integrated Offender Management team to create a referral pathway into the project and to begin the production of materials for offenders which will likely be ready in the new year.</t>
  </si>
  <si>
    <t>There have been 3 cases referred to the family project, and there has been some ad-hoc work with a client from 2017. One of the new cases is very complex and has called for a range of support, and communication between Futures Unlocked, Warwick Crown Court and Warwickshire Police. . All new cases are from Rugby, and the ad-hoc support client lives in Stratford.</t>
  </si>
  <si>
    <t>Phase two of the Hate Crime Charter (HCC) has been reasonably successful but continues to face challenges. EQuIP has managed to engage with 145 transport providers across Warwickshire. Majority of the providers that have been engaged being taxi businesses, with 11 bus companies and 4 businesses that manage local train services also contacted.</t>
  </si>
  <si>
    <t xml:space="preserve">Referrals have been received for clients in HMPs Birmingham, Warren Hill, Stocken, Oakwood, Leyhill, Swinfen Hall, Bullingdon and Berwyn. Also a referral from YOI Brinsford, We have reached capacity in terms of referrals (in fact we are over capacity). One case resulted in a recall shortly after client landed in Leamington, but all other cases have moved to full mentoring, albeit some are mentored by chaplains because of risk/complexity. </t>
  </si>
  <si>
    <t xml:space="preserve">In Quarter 2 planning has been focused around Hate Crime Awareness Week and planning for the main community-focused event in October as well as participating in the We Stand Together events across the county. Numerous meetings have taken place in relation to monitoring of figures as well as in response to community incidents such as in Nuneaton. </t>
  </si>
  <si>
    <t>Integrated Offender Management have been working with the OPCC funded project around offender financial literacy and inclusion. There have also been meetings between the criminal justice agencies and substance misuse providers to ensure referral pathways are clear and cohesive. A HMIP inspection of Integrated Offender Management has also taken place which the OPCC participated in and will await findings.</t>
  </si>
  <si>
    <t>As encumbents the two providers, CGL and Compass, are working with the Reducing Reoffending Board currently in the refresh and updating of substance misuse-related sections of the Action Plan. The Action plan has been progressing with action owners assigned to various sections.</t>
  </si>
  <si>
    <t xml:space="preserve">The Action plan has been progressing with action owners assigned to various sections. As encumbents the two providers, CGL and Compass, are working with the Reducing Reoffending Board currently in the refresh and updating of substance misuse-related sections of the Action Plan. </t>
  </si>
  <si>
    <t xml:space="preserve">Updates have been provided to the Action Plan on substance misuse which the OPCC co-owns with the substance misuse providers. The OPCC will also be contributing to the sections on financial inclusion based on the outcomes of the financial inclusion for offenders project run by BRANCAB and funded by the OPCC. </t>
  </si>
  <si>
    <t xml:space="preserve">The final meeting of the Reducing Reoffending Board for 2019 has been postponed until  2020, when the Action Plan will be revisited. </t>
  </si>
  <si>
    <t>The OOCD Scrutiny Panel has been trialling a new approach whereby redacted details of cases have been provided - this approach is already in place in other areas to satisfy GDPR regulations. The OOCD Scrutiny Panel have then been looking at the previous format of cases and comparing whether the outcome was different. This approach may continue to be trialled for another meeting depending on chief officer advice.</t>
  </si>
  <si>
    <t>The Summary of the Scrutiny outcomes is as follows:
Level 1:   9 instances of appropriate and consistent with policy
Level 2:   3 instances of appropriate but with observations
Level 3:   0 instances of inappropriate and inconsistent with policy
Level 4:   0 instances of inappropriate but consistent with policy
Level 5:   0 instances where Panel failed to reach a conclusion.</t>
  </si>
  <si>
    <t xml:space="preserve">15 out of court disposals, relating to Youth knife crime and associated drugs with county lines, have been randomly selected by the Chair from 150 supplied for scrutiny by the Panel at today’s meeting. The Summary of the Scrutiny outcomes is as follows:
Level 1:          6 instances of appropriate and consistent with policy.
Level 2:          3 instances of appropriate but with observations.
Level 3:          5 instances of inappropriate &amp; inconsistent with policy.
Level 4:          1 instance of inappropriate but consistent with policy.
Level 5:          0 instance where Panel failed to reach a conclusion.
</t>
  </si>
  <si>
    <t xml:space="preserve">There are currently102 CJ service users on our caseload; a combination of Test on Arrest (TOA) Prison Release, Court Orders and Integrated Offender Management (IOM).  This has decreased slightly from the previous quarter which we have identified to be an impact of lower TOA due to Police custody running out of drug tests.  Discussions have taken place with the Police and these are now back in place so we will now see an increase in this area.
32 Prison Release referred to CGL Warwickshire in the last 3 months. 
</t>
  </si>
  <si>
    <t xml:space="preserve">A total of 11 young people accessed the Service in Q2, 27 young people to date this reporting year. In comparison to the total amount of referrals (7) made by Youth Justice at end of Q2 2018-19, this is an increase of 74% This highlights the significant impact that the PCC’s commissioned service has had in relation to the increased accessibility for young people to engage with substance misuse services who are at risk of, or currently involved in the criminal justice system. Of those 11 young people, 1 has accessed specialist treatment with 10 young people accessing targeted interventions. </t>
  </si>
  <si>
    <t xml:space="preserve">As Q1. two case studies provided to provide qualatative dimension to performance. Student X
Student X was in Year 11 on roll at Nicholas Chamberlaine. He had been a participant of the Time2Shine programme for over 3 months following a staff referral linked to his behaviours both in and out of school.
For his last 2 years of school he was identified as PRE NEET as he showed very little motivation or enthusiasm for school. He didn’t view his GCSE’s to be important but did have a passion for horticulture and the outdoors.
We devised a bespoke programme for Student X that consisted of his Time2Shine support as well as 1 day a week at our Land Based Work Based course at Coombe Abbey. During his time on the course he achieved a City and Guilds Level 1 qualification. This was a remarkable achievement.
On leaving school he has since enrolled on a mechanics course with a local college. His behaviours and outlook on life have massively enhanced. He was a credit to both himself and his family and has continued to stay in touch with D2D staff.
- Student Y
Student Y was referred on to the Time2Shine programme following a referral from St Thomas More School staff due to his vulnerabilities around being easily led.
There were concerns that he was beginning to mix with older people out of school that were known for engaging in negative activities. There were also rumours around involvement such as substance misuse but this could not be proved.
He was apprehensive about coming into the course as he felt that he was being treated differently and others would mock him. We made it clear that his participation would be anonymous. We also explained the concerns raised and identified the areas in which would support and develop.
Clearly outside of school he had unstructured time on his hands and we wanted to explore ways in which we could fill this. He was a keen cricketer but had fallen out of the game due to unhappy experiences. We carried out support around resilience and the confidence. We also helped him re-engage with a local club which was convenient due to the time of the year.
Due to him being “less available” due to his reignited love for cricket, his less favourable friendship group appear to have took the decision to move on. He is now more settled and focused in school.
</t>
  </si>
  <si>
    <t xml:space="preserve">Our music and arts workshops take place at our office every Thursday 12:30-2:30pm. The young people have the opportunity to take part in a range of arts activities. These include drawing, painting, graffiti art, sewing, song writing, music production, recording and instrumentation.
Since July we have worked with 9 young people who were NEET, They have mixed issues (one is homeless and in temporary accommodation at a hotel in Atherstone, 4 are trying to gain employment and two learning difficulties.) The 12 year old we worked for seven months -who was not engaging at school and was getting involved in minor ASB completed his Bronze Arts Award with us and is now back at school full time. Most of the young people who attend tend to lack confidence and motivation to achieve and use these weekly workshops to help to increase their confidence and also reduce their social isolation. The arts and music sessions continue to allow young people a safe space to express themselves in a supportive and relaxed environment. With additional PCC funding, we also delivered a dedicated music workshop in Nuneaton on Monday’s from 4:30-6:30pm throughout July and August. In total 15 young people attended this and they performed at the Queens Hall on Sunday 1st September. For many of the young people this was the first time they had performed and you could see just how much their confidence has grown, which for many has helped them in other areas of their life. </t>
  </si>
  <si>
    <t>At 30 September there were 16 friendships successfully operating in North Warwickshire with two new friendships starting during the quarter with positive feedback so far, and one friendship ending in the quarter. Unfortunately events in the Older Friend's life meant that she didn't have the time currently for the commitment. We are hopeful that her circumstances will improve and she may come back to us at a later date.
As knowledge of our services in North Warwickshire grows, so we are receiving increasing numbers of referrals with 35 children now on our waiting list for a friendship.
We have taken advantage of some free Warwick Castle passes that we have and 4 Older and Younger Friends have visited. We have also had a very successful wider group get together at Go Ape which was very enjoyable and have held a craft event making things ready for Christmas! We have booked Christmas tree decorating at Ansley Village for the first time and will be getting together to decorate a tree in December.</t>
  </si>
  <si>
    <t>Issue 61 September 2019 of the NNENW Newsletter focused on Burglary in our area and Cybercrime / Scams and how to report them. As schools were returning for the 2019/2020 academic year we reminded members and their family about the dangers of parking close to schools and that alternative parking is available at Ambleside club for parents of children that attend Higham Lane school and St Nicolas School. As normal we are always trying to expand the NW membership and provide information to our members that do not use the Internet / social media.</t>
  </si>
  <si>
    <t xml:space="preserve">Prior to each course starting, a poster and additional information is emailed out to agencies within the area that may be interested in referring their clients to engage in an anger awareness course. This includes Social Services, Probation, Early Help, Children Centres and Doctors surgeries. However we have also had interest from other local charities, IAPT and the crisis team, therefore we have extended our mailing list further. We attend local networking groups where the courses are publicised and leaflets are distributed. All participants are asked to complete an evaluation during their assessment, they are then asked to complete this again at the end so we can identify improvements made. In addition, all participants that attend the course are given a weekly workbook with techniques that they keep so they can refer back to it once the course has finished.
We have now ran two of our 5 courses with interest from 41, attendance from 21 and 17 completed the course. Of these 4 were from the ethnic minority, three were aged between 18-25 and the majority resided in Nuneaton which is in line with our implementation plan meaning that to date there has been no slippage against our original application.
</t>
  </si>
  <si>
    <t>J:\OPCC\Warks\OPCC 16-20\Finance\Commissioners Grants 2019-20\Quarterly Returns\Quarter 2\DP</t>
  </si>
  <si>
    <t xml:space="preserve">The gate was installed in September and has met with the approval of all our members. We were fortunate enough to get funding from Heart of England Co-operative 'Helping Hearts' which allowed us to also purchase a Digital Mechanical Lock. The gate it replaced was at least 35 years old, was a standard 5 bar steel gate which had been extended to 6' high with angle iron and barbed  wire which made it illegal. Finding out about Mr Seccombe's grant scheme meant we were able to bid to replace the gate. Never thought that we would be successful. </t>
  </si>
  <si>
    <t>We have now purchased all of the equipment we requested funding for. We bought a Ferno Scoop Stretcher with headblock, an inflatable water sled, five bank search helmets and five sets of throwline and belt to equip bank searchers. We can provide invoices to demonstrate this. 
We have used of the equipment sine. We have trained with all of it. In the recent search around Old Milverton in which we assisted for 4 days, we deployed Bank Searchers using the new equipment on three occasions and deployed the raft on one occasion. It all proved very capable for the task.</t>
  </si>
  <si>
    <t xml:space="preserve">Grant funding for purchase of equipment utilised in Q2. </t>
  </si>
  <si>
    <t xml:space="preserve">Grant funding for purchase of initiative utilised in Q2. </t>
  </si>
  <si>
    <t>Grant funding for purchase of initiative utilised in Q2.</t>
  </si>
  <si>
    <t>Initial finding from HMICFRS CDI inspection are that WP achieved a 93% compliance rate. However, this is not consistent across all categories of recording uinder inspection. The formal report and grading are still awaited and until such time as assesed as 'good' RAG will remain at amber.</t>
  </si>
  <si>
    <t xml:space="preserve">The HMICFRS report ‘Warwickshire Police - Crime Data Integrity Inspection 2019’was published on the 8th October 2019. The inspection provided an overall judgement of ‘Good’ for CDI compliance, where over 93% of reported crimes were found to have been recorded accurately. It also provided the following grades for specific areas of CDI performance: -
• Effectiveness at recording reported crime – Good.
• Leadership and culture necessary to meet the national standards for crime recording - Good.
• Efficiency of systems and processes to support accurate crime recording - Requires Improvement.
The AFIs identified are tracked through the Warwickshire Assurance Board reporting to the Deputy Chief Constable, along with the wider CDI agenda.
• Development and establishment of a Crime Data Integrity plan.
• Robust governance and performance management schemes.
• Comprehensive crime recording training for Designated Decision Makers (DDM).
• Successful implementation of all but one of HMICFRS’s 2014 recommendations.
</t>
  </si>
  <si>
    <t>PAM - Performance Accountability Meeting</t>
  </si>
  <si>
    <t xml:space="preserve">Police officer absence through sickness for September 2019 at Q2 end compares favourably with that at the same period in 2018 at 6.92%. The influx of new, younger and fresh police officers is assisting in driving down this figure. Staff sickness at 4.16% compres to 4.61% in 2018.Performance is scrutinised through the PAM. 
The force’s endeavours to improve the health and wellbeing of the workforce, intrinsically coupled with its demand reduction initiatives and Year of Health and Wellbeing initiative are noted. </t>
  </si>
  <si>
    <t xml:space="preserve">The Alliance Strategic Training Panel (STP) still remains the principal governance body. However, due to the Termination of the Alliance (TOA) the meetings are not being held as frequently. A briefing is to be held with Head of L&amp;D and ACC Frankin-Smith to provide an update on key issues and priorities for both BAU and TOR from the L&amp;D perspective. OPCC representation at this meeting has been requested.   </t>
  </si>
  <si>
    <t>The HMICFRS report ‘Warwickshire Police- Integrated Peel Assessment 2019’ that was published on the 27th September 2019. Following the inspection the following overall grades have been attributed to Warwickshire Police in the three areas under consideration: -
 Efficiency   -  Requires Improvement.
 Legitimacy   -  Good
 Effectiveness   -  Good
These grades compare with those awarded following the previous HMICFRS inspections in 2017/18: -
 Efficiency   -  Good
 Legitimacy   -  Requires Improvement 
 Effectiveness   -  Requires Improvement 
HMICFRS also identified a cause for concerns with the way the force investigates crime, with capacity and capability issues meaning that some crimes take too long to bring to an outcome.</t>
  </si>
  <si>
    <r>
      <rPr>
        <b/>
        <sz val="10"/>
        <rFont val="Arial"/>
        <family val="2"/>
      </rPr>
      <t>Public Confidence in Q3</t>
    </r>
    <r>
      <rPr>
        <sz val="10"/>
        <rFont val="Arial"/>
        <family val="2"/>
      </rPr>
      <t xml:space="preserve"> = Warwickshire have seen a 0.2% increase 79.8%, moved from 6th to 4th in the MSG, and are marginally above the MSG average.
West Mercia have seen a 3.2% decline, moved from 4th to 8th in the MSG, and are below the MSG average.
</t>
    </r>
    <r>
      <rPr>
        <b/>
        <sz val="10"/>
        <rFont val="Arial"/>
        <family val="2"/>
      </rPr>
      <t>Victim Satisfaction</t>
    </r>
    <r>
      <rPr>
        <sz val="10"/>
        <rFont val="Arial"/>
        <family val="2"/>
      </rPr>
      <t xml:space="preserve"> = 84% (Oct - Dec 2017)
</t>
    </r>
  </si>
  <si>
    <r>
      <rPr>
        <b/>
        <sz val="10"/>
        <rFont val="Arial"/>
        <family val="2"/>
      </rPr>
      <t>Public Confidence in Q2 =</t>
    </r>
    <r>
      <rPr>
        <sz val="10"/>
        <rFont val="Arial"/>
        <family val="2"/>
      </rPr>
      <t xml:space="preserve"> 79.6 %. This is a slight drop compared to previous 6 months but remains above the national average.</t>
    </r>
    <r>
      <rPr>
        <sz val="10"/>
        <color rgb="FFFF0000"/>
        <rFont val="Arial"/>
        <family val="2"/>
      </rPr>
      <t xml:space="preserve">
</t>
    </r>
    <r>
      <rPr>
        <b/>
        <sz val="10"/>
        <rFont val="Arial"/>
        <family val="2"/>
      </rPr>
      <t>Actual Police officer numbers =</t>
    </r>
    <r>
      <rPr>
        <sz val="10"/>
        <rFont val="Arial"/>
        <family val="2"/>
      </rPr>
      <t xml:space="preserve"> as at 1 Oct 2018are 2837.98 FTE against an establishment of 2852.74 (99.51%).</t>
    </r>
    <r>
      <rPr>
        <b/>
        <sz val="10"/>
        <rFont val="Arial"/>
        <family val="2"/>
      </rPr>
      <t xml:space="preserve">
Police Community Support Officers =</t>
    </r>
    <r>
      <rPr>
        <sz val="10"/>
        <rFont val="Arial"/>
        <family val="2"/>
      </rPr>
      <t xml:space="preserve"> As at 1 Oct 2017 PCSO numbers in Warwickshire are 94.1 FTE;   
</t>
    </r>
    <r>
      <rPr>
        <b/>
        <sz val="10"/>
        <rFont val="Arial"/>
        <family val="2"/>
      </rPr>
      <t>Special Constables  =</t>
    </r>
    <r>
      <rPr>
        <sz val="10"/>
        <rFont val="Arial"/>
        <family val="2"/>
      </rPr>
      <t xml:space="preserve"> As at 1July 2017 Special Constabulary numbers are 602 (206 Warwickshire and 396 West Mercia). </t>
    </r>
  </si>
  <si>
    <r>
      <t xml:space="preserve">As at end of Q3 Warwickshire actual numbers against establishment are - </t>
    </r>
    <r>
      <rPr>
        <b/>
        <sz val="10"/>
        <rFont val="Arial"/>
        <family val="2"/>
      </rPr>
      <t>Police officers</t>
    </r>
    <r>
      <rPr>
        <sz val="10"/>
        <rFont val="Arial"/>
        <family val="2"/>
      </rPr>
      <t xml:space="preserve"> 790 / 878. </t>
    </r>
    <r>
      <rPr>
        <b/>
        <sz val="10"/>
        <rFont val="Arial"/>
        <family val="2"/>
      </rPr>
      <t>Police Community Support Officers</t>
    </r>
    <r>
      <rPr>
        <sz val="10"/>
        <rFont val="Arial"/>
        <family val="2"/>
      </rPr>
      <t xml:space="preserve"> 84 / 82. </t>
    </r>
    <r>
      <rPr>
        <b/>
        <sz val="10"/>
        <rFont val="Arial"/>
        <family val="2"/>
      </rPr>
      <t>Police staff</t>
    </r>
    <r>
      <rPr>
        <sz val="10"/>
        <rFont val="Arial"/>
        <family val="2"/>
      </rPr>
      <t xml:space="preserve"> 648 / 714. </t>
    </r>
    <r>
      <rPr>
        <b/>
        <sz val="10"/>
        <rFont val="Arial"/>
        <family val="2"/>
      </rPr>
      <t>Specials</t>
    </r>
    <r>
      <rPr>
        <sz val="10"/>
        <rFont val="Arial"/>
        <family val="2"/>
      </rPr>
      <t xml:space="preserve"> 148. Establishment and recruitment continues to be tracked by HR and scrutinised at PCC / CC PAM.</t>
    </r>
  </si>
  <si>
    <r>
      <t xml:space="preserve">As at end of Q4 Warwickshire actual numbers against establishment are - </t>
    </r>
    <r>
      <rPr>
        <b/>
        <sz val="10"/>
        <rFont val="Arial"/>
        <family val="2"/>
      </rPr>
      <t>Police officer</t>
    </r>
    <r>
      <rPr>
        <sz val="10"/>
        <rFont val="Arial"/>
        <family val="2"/>
      </rPr>
      <t xml:space="preserve">s 795 / 878. </t>
    </r>
    <r>
      <rPr>
        <b/>
        <sz val="10"/>
        <rFont val="Arial"/>
        <family val="2"/>
      </rPr>
      <t>Police Community Support Officers</t>
    </r>
    <r>
      <rPr>
        <sz val="10"/>
        <rFont val="Arial"/>
        <family val="2"/>
      </rPr>
      <t xml:space="preserve"> 86 / 82. </t>
    </r>
    <r>
      <rPr>
        <b/>
        <sz val="10"/>
        <rFont val="Arial"/>
        <family val="2"/>
      </rPr>
      <t>Police staff</t>
    </r>
    <r>
      <rPr>
        <sz val="10"/>
        <rFont val="Arial"/>
        <family val="2"/>
      </rPr>
      <t xml:space="preserve"> 658 / 714. </t>
    </r>
    <r>
      <rPr>
        <b/>
        <sz val="10"/>
        <rFont val="Arial"/>
        <family val="2"/>
      </rPr>
      <t>Specials</t>
    </r>
    <r>
      <rPr>
        <sz val="10"/>
        <rFont val="Arial"/>
        <family val="2"/>
      </rPr>
      <t xml:space="preserve"> 142. Establishment and recruitment continues to be tracked by HR and scrutinised at PCC / CC PAM. Estblishment of police officers due to increase to 963 in 2019/250 following precept increase.</t>
    </r>
  </si>
  <si>
    <t>18,196 calls on the 999 system were received last quarter, a reduction compared to the
previous quarter (18,487). The percentage of abandoned 999 calls last quarter (0.6%) improved compared to the previous month (1.4%). The proportion of 999 calls answered within 10 seconds increased for the last quarter compared
to the previous quarter. 53,605 non-emergency calls were received last quarter - a reduction compared to the previous quarter (58,734). There has been an improvement in the non-emergency calls abandoned rate last quarter (6%) compared to the previous quarter (10%).</t>
  </si>
  <si>
    <r>
      <rPr>
        <b/>
        <sz val="10"/>
        <rFont val="Arial"/>
        <family val="2"/>
      </rPr>
      <t>Public Confidence</t>
    </r>
    <r>
      <rPr>
        <sz val="10"/>
        <rFont val="Arial"/>
        <family val="2"/>
      </rPr>
      <t xml:space="preserve"> - The latest data at Q2 end shows performance is consistent with the previous period, with 79% of people having confidence in the police in their local area in the 12 months to March 2019. Performance is currently above both the national and MSG average. Against the Most Similar Group1 (MSG) of peer forces, Warwickshire is currently ranked 2nd of the 8 forces, one place lower than the previous reporting period. The force’s ranking against all forces has decreased from 6th (Dec 18) to 10th (Mar 19). </t>
    </r>
    <r>
      <rPr>
        <b/>
        <sz val="10"/>
        <rFont val="Arial"/>
        <family val="2"/>
      </rPr>
      <t>Victim Satisfaction</t>
    </r>
    <r>
      <rPr>
        <sz val="10"/>
        <rFont val="Arial"/>
        <family val="2"/>
      </rPr>
      <t xml:space="preserve"> - Remains stable at 76%. </t>
    </r>
    <r>
      <rPr>
        <b/>
        <sz val="10"/>
        <rFont val="Arial"/>
        <family val="2"/>
      </rPr>
      <t xml:space="preserve">Performance Scrutiny - </t>
    </r>
    <r>
      <rPr>
        <sz val="10"/>
        <rFont val="Arial"/>
        <family val="2"/>
      </rPr>
      <t>Q2 performance scruting and holding to account conducted at PCC / CC PAM.</t>
    </r>
    <r>
      <rPr>
        <b/>
        <sz val="10"/>
        <rFont val="Arial"/>
        <family val="2"/>
      </rPr>
      <t xml:space="preserve"> PCP Meeting</t>
    </r>
    <r>
      <rPr>
        <sz val="10"/>
        <rFont val="Arial"/>
        <family val="2"/>
      </rPr>
      <t xml:space="preserve"> held on 19/09/2019 and agenda and papers published on Democratic Services website.</t>
    </r>
  </si>
  <si>
    <r>
      <rPr>
        <b/>
        <sz val="10"/>
        <rFont val="Arial"/>
        <family val="2"/>
      </rPr>
      <t>Public Confidence</t>
    </r>
    <r>
      <rPr>
        <sz val="10"/>
        <rFont val="Arial"/>
        <family val="2"/>
      </rPr>
      <t xml:space="preserve"> in Q1 - The latest data form the CSEW shows public confidence static at 80% of people having confidence in the police in their local area. Performance is currently above both the national and MSG average. </t>
    </r>
    <r>
      <rPr>
        <b/>
        <sz val="10"/>
        <rFont val="Arial"/>
        <family val="2"/>
      </rPr>
      <t>Victim Satisfaction</t>
    </r>
    <r>
      <rPr>
        <sz val="10"/>
        <rFont val="Arial"/>
        <family val="2"/>
      </rPr>
      <t xml:space="preserve"> in Q1 static at 77% for the whole experiene and plateauing.  </t>
    </r>
    <r>
      <rPr>
        <b/>
        <sz val="10"/>
        <rFont val="Arial"/>
        <family val="2"/>
      </rPr>
      <t>Athena</t>
    </r>
    <r>
      <rPr>
        <sz val="10"/>
        <rFont val="Arial"/>
        <family val="2"/>
      </rPr>
      <t xml:space="preserve"> - OPCC representation on Athena Strategic Board. Improvements seen in IMU. </t>
    </r>
    <r>
      <rPr>
        <b/>
        <sz val="10"/>
        <rFont val="Arial"/>
        <family val="2"/>
      </rPr>
      <t>Performance Scrutiny</t>
    </r>
    <r>
      <rPr>
        <sz val="10"/>
        <rFont val="Arial"/>
        <family val="2"/>
      </rPr>
      <t xml:space="preserve"> - Q1 performance questions raised with CC and together with responses to be published on OPCC website. </t>
    </r>
    <r>
      <rPr>
        <b/>
        <sz val="10"/>
        <rFont val="Arial"/>
        <family val="2"/>
      </rPr>
      <t>PCP</t>
    </r>
    <r>
      <rPr>
        <sz val="10"/>
        <rFont val="Arial"/>
        <family val="2"/>
      </rPr>
      <t xml:space="preserve"> meeting held on the 20.06.19 -   agenda and papers published by Democratic Services.</t>
    </r>
  </si>
  <si>
    <r>
      <rPr>
        <b/>
        <sz val="10"/>
        <rFont val="Arial"/>
        <family val="2"/>
      </rPr>
      <t>Public Confidence</t>
    </r>
    <r>
      <rPr>
        <sz val="10"/>
        <rFont val="Arial"/>
        <family val="2"/>
      </rPr>
      <t xml:space="preserve"> - The latest data shows performance is consistent with the previous period, with 80% of people
having confidence in the police in their local area in the 12 months to December 2018.
Performance is currently above both the national and MSG average.
Against the Most Similar Group1 (MSG) of peer forces, Warwickshire is currently ranked 1st of
the 8 forces, one place higher than the previous reporting period. The force’s ranking against
all forces has improved from 9th (Sep 18) to 6th (Dec 18). </t>
    </r>
    <r>
      <rPr>
        <b/>
        <sz val="10"/>
        <rFont val="Arial"/>
        <family val="2"/>
      </rPr>
      <t>EVOLVE</t>
    </r>
    <r>
      <rPr>
        <sz val="10"/>
        <rFont val="Arial"/>
        <family val="2"/>
      </rPr>
      <t xml:space="preserve"> - With the notice of termination of the strategic alliance with West Mercia Police, Warwickshire's involevemnet with the Transformation Programme has diminished as the force seeks to find alternative solutions to working in collaboration with West Mercia. This activity is being orchesterated by the Evolve Team at which thr OPCC are represented.</t>
    </r>
  </si>
  <si>
    <r>
      <rPr>
        <b/>
        <sz val="10"/>
        <rFont val="Arial"/>
        <family val="2"/>
      </rPr>
      <t>Public Confidence</t>
    </r>
    <r>
      <rPr>
        <sz val="10"/>
        <rFont val="Arial"/>
        <family val="2"/>
      </rPr>
      <t xml:space="preserve"> - The latest data shows a decrease in performance compared with the previous period, with 73%
of people having confidence in the police in their local area in the 12 months to June 2019. Performance is currently below both the national and MSG average. Against the Most Similar Group1 (MSG) of peer forces, Warwickshire is currently ranked 7th out of the 8 forces, five places lower than the previous reporting period. The force’s ranking against all forces has decreased from 10th (Mar-19) to 27th (Jun-19). </t>
    </r>
    <r>
      <rPr>
        <b/>
        <sz val="10"/>
        <rFont val="Arial"/>
        <family val="2"/>
      </rPr>
      <t/>
    </r>
  </si>
  <si>
    <t>Individual reports relating to the IDVA and ISVA provision is contained within the grants update tab.
Within the commissioning of services work, in this quarter we have been in the mobilisation stage of the planning for a 1st April start.  Plans are well underway for a combined service for any victim of sexual abuse/violence/CSE to move seamlessly between the contracted service.  Work is ongoing to identify locations for outreach work/drop-in provision in the South as the North is already well planned.
Meetings continue to be attended that look specifically at DA and how organisational changes are being embedded - a report has been produced for the Police and Crime Panel and shared with other relevant partner agencies.</t>
  </si>
  <si>
    <r>
      <rPr>
        <b/>
        <sz val="10"/>
        <rFont val="Arial"/>
        <family val="2"/>
      </rPr>
      <t xml:space="preserve">Public Confidence - </t>
    </r>
    <r>
      <rPr>
        <sz val="10"/>
        <rFont val="Arial"/>
        <family val="2"/>
      </rPr>
      <t>he latest data shows performance is consistent with the previous period, with 80% of people
having confidence in the police in their local area in the 12 months to December 2018.
Performance is currently above both the national and MSG average.
Against the Most Similar Group 1 (MSG) of peer forces, Warwickshire is currently ranked 1st of
the 8 forces, one place higher than the previous reporting period. The force’s ranking against
all forces has improved from 9th (Sep 18) to 6th (Dec 18).</t>
    </r>
  </si>
  <si>
    <r>
      <rPr>
        <b/>
        <sz val="10"/>
        <rFont val="Arial"/>
        <family val="2"/>
      </rPr>
      <t>Grants</t>
    </r>
    <r>
      <rPr>
        <sz val="10"/>
        <rFont val="Arial"/>
        <family val="2"/>
      </rPr>
      <t xml:space="preserve"> - Please refer to PCC Grant Updates tab for updates of the work of WCC Trading Standards Service and WCC Cyber Crime Advisors (CCA). With the departure of the two CCA's Sam Slemensek and Alex Gloster in 2018, Joe Patterson and Abbey Baker are the newly appointed CCAs. The </t>
    </r>
    <r>
      <rPr>
        <b/>
        <sz val="10"/>
        <rFont val="Arial"/>
        <family val="2"/>
      </rPr>
      <t>Warwickshire Cyber-Safe Parnership</t>
    </r>
    <r>
      <rPr>
        <sz val="10"/>
        <rFont val="Arial"/>
        <family val="2"/>
      </rPr>
      <t xml:space="preserve"> met in the 16th April 2019.</t>
    </r>
  </si>
  <si>
    <r>
      <rPr>
        <b/>
        <sz val="10"/>
        <rFont val="Arial"/>
        <family val="2"/>
      </rPr>
      <t>Grants</t>
    </r>
    <r>
      <rPr>
        <sz val="10"/>
        <rFont val="Arial"/>
        <family val="2"/>
      </rPr>
      <t xml:space="preserve"> - Please refer to PCC Grant Updates tab for updates of the work of WCC Trading Standards Service and WCC Cyber Crime Advisors (CCA).  </t>
    </r>
    <r>
      <rPr>
        <b/>
        <sz val="10"/>
        <rFont val="Arial"/>
        <family val="2"/>
      </rPr>
      <t>HMICFRS</t>
    </r>
    <r>
      <rPr>
        <sz val="10"/>
        <rFont val="Arial"/>
        <family val="2"/>
      </rPr>
      <t xml:space="preserve"> are to conduct a national thematic inspection ofn the police response to cyber-dependent crime to eatblsh the coordination between national / regional / local response. Warwickshire have been selcted to take part in the inspection and OPCC and Cyber Crime Advisors were interviewed as part of the process. Report is anticipated to be published in Q3 2019/20. </t>
    </r>
    <r>
      <rPr>
        <b/>
        <sz val="10"/>
        <rFont val="Arial"/>
        <family val="2"/>
      </rPr>
      <t xml:space="preserve">EVOLVE </t>
    </r>
    <r>
      <rPr>
        <sz val="10"/>
        <rFont val="Arial"/>
        <family val="2"/>
      </rPr>
      <t>- With the termination of the alliance with West Mercia Police the Evolve team are establishing the transisition arrangements for cyber-crime capability and capaity</t>
    </r>
  </si>
  <si>
    <t xml:space="preserve">Significant developments by Force to improve HMIC ratings. SIT now functioning with C.Insp Zaid Khan and PI Lane. Schedule of CC chaired 'Assurance Panels to 'deep dive' key areas of SOC / Neighbourhood Policing / Vulnerability / Investigation / Plenary now produced. OPCC representation at the monthly 'Warwickshire HMICFRS Assurance Board' chaired by ACC Frankin-Smith.   </t>
  </si>
  <si>
    <t>Weekly PCC / CC meetings have taken place in Q4. Records of the open sessions are available on the OPCC website. New Arrangements for the PCC's scruntiny and Holdoing to Account function are to be orchestrated going forward and are to commence in Q$. These will consist of two associated meetings to be held on the last Tuesday of each month and will consitute a 'Performance Accountability Meeting (PAM) and a Force Governance Board (FGB), each attended by thr PCC and CC with representation from both organisations. A concept paper together with draft TORs and Agendas prepared for agreement at the first meeing in Q4.</t>
  </si>
  <si>
    <t xml:space="preserve"> Protecting People from Harm</t>
  </si>
  <si>
    <t>2017 / 18</t>
  </si>
  <si>
    <t>SIT - Service Improvement Team</t>
  </si>
  <si>
    <t>Q1 Grant reurns received and entered onto Grant tab within Delivery Plan. NABSCOP Meeting held on 16/05/2019 and minuited. Performance updates provided. Question mark regarding outcomes from grant recipients and value for money. Raised with NABSCOP.</t>
  </si>
  <si>
    <t>Q2 Grant returns received and entered onto Grant tab within Delivery Plan. NABSCOP meeting held on the 12th September 2019, performance updates provided and minuited. Question mark regarding outcomes from grant recipients and value for money. Raised with NABSCOP</t>
  </si>
  <si>
    <t>Monthly PCC / CC performance Holding to Account meetings have been held. The scrutiny documents and force repsonse continue to be published each Quarter and are examined by the Police and Crime Panel Performance Working Group. Mechanism for Holding to Account to be reviewed with a view to strengthening approach. At present the OPCC are laregely reliant upon data provided by A&amp;SI that remains an alliance functino at present. Once A&amp;SI have fully tranisitioned it is proposed that a greater depth and breadth of performance mamangement information will be produced that better refelcts the health of the organisation. Perofromance remains stable in terms of All Crime, with notable and significant reductions in Burglary / Vehicle Crime / ASB.</t>
  </si>
  <si>
    <t xml:space="preserve">Emerging issues / threats are discussed at weekly PCC / CC 'holding to account' meeting as well as at others governance arrangements. An existensial threat to the force is the decision by West Mercia Police to terminate the alliance with Warwickshire Police, as notified on the 08.10.18. Since this time much dicsussion has taken place between the PCC and CC to determine a way forward. OPCC representation on the 'Evolve' Change Team weekly meeting to scrutinise programme and developments along with Risk Register. </t>
  </si>
  <si>
    <t>RAGG meetings held in Q1. Regional Policy Officers continue to be in post and serve interests of the four Regional PCC's.</t>
  </si>
  <si>
    <t>With West Mercia Police terminating the alliance with Warwickshire Police, the collaborative development of a programme of assurance with which to challenge the Chief Constable is no longer viable in the medium to long term. Discussions between the parties continue to be held. Intervention from HMI and Home Secretary sought to navigate empass.</t>
  </si>
  <si>
    <t>With West Mercia Police terminating the alliance with Warwickshire Police, the collaborative development of a formal performance framework is no longer viable. The comments at Q1 regarding the curent arrangements being fit for purpose in context with the size and nature of the force and the PCC's relationship with the CC are still valid. Engagement with the APACE at the national level is ongoing to review current arrangements and identify good practice. Cognisance has been taken of this work to incorporate guidance into theproposed new PAM arrangements going forward.</t>
  </si>
  <si>
    <t xml:space="preserve">Monthly and quarterly performance reports continue to be produced by the force and quarterly report published on OPCC website. The report used by PCC to raise performance questions with the CC and scrutinised by the Police &amp; Crime Panel. </t>
  </si>
  <si>
    <t xml:space="preserve">A scheduled meeting of the PCP met on the 19/09/2019 where following issues were on the agenda: - 1. Police and Crime Plan 2. Road Safety presenation by C.Insp Davis and Abby Simkin. 3. Commissioners Report. All papers published on the WCC Democratic Services website. </t>
  </si>
  <si>
    <t xml:space="preserve">Confidential meeting of the PCP met on the 24/05/2019 to receive a presentation from the Chief Constable and C.Supt. Gardner on the challenges and progress made with the termination of the alliance on the 08.10.2019. A scheduled meeting of the PCP also met on the 20/06/2019 where following issues were on the agenda: - 1. Annual Report 2018/19. 2. Post Alliance Arrangements. 3. Commissioners Report to include Recruitment Progress. All papers published on the WCC Democratic Services website. </t>
  </si>
  <si>
    <t xml:space="preserve">Meeting of Performance &amp; Planning Working Grp held on 13.05.2019 and attended by CEO and DP. Report provided for Police and Crime Panel, as posted on warwickshire County Council website. </t>
  </si>
  <si>
    <t>Public Confidence - The latest data shows performance is consistent with the previous period, with 80% of people
having confidence in the police in their local area in the 12 months to December 2018.
Performance is currently above both the national and MSG average.
Against the Most Similar Group1 (MSG) of peer forces, Warwickshire is currently ranked 1st of
the 8 forces, one place higher than the previous reporting period. The force’s ranking against
all forces has improved from 9th (Sep 18) to 6th (Dec 18). EVOLVE - With the notice of termination of the strategic alliance with West Mercia Police, Warwickshire's involevemnet with the Transformation Programme has diminished as the force seeks to find alternative solutions to working in collaboration with West Mercia. This activity is being orchesterated by the Evolve Team at which thr OPCC are represented.</t>
  </si>
  <si>
    <t xml:space="preserve">Contract monitoring for DA, Sexual Abuse and Violence and CSE are within the grants update tabs.
HE has attended a number of meetings in relation to DA, Sexual Abuse and CSE; these have included but are not limited to:
MARAC steering group, a meeting to discuss the new safeguarding arrangements around exploitation which will include sexual, the NHSE Sexual Assault and Abuse Strategy workshop, MSHT task and finish group and internal communications discussions to ensure the police are aware of commissioned services and relevant referral pathways.
</t>
  </si>
  <si>
    <t>WCC have recently undergone a major restructure, whilst new arrangements have been put in place constant communications with the relevant Supt. Has taken place to ensure police staff within the MASH are aware of any changes.
A new model of working has been developed within the MASH to make the workload more manageable for all involved.  This has been completed in conjunction with Supt Pete Hill.  The first of a new set of meetings has taken place - MASH and Child Exploitation Chief Officers Group, HE attended this meeting.  The first meeting focused on a SWOT analysis of each part of the service (MASH, Child Exploitation multi agency team and YJS), a ToR was agreed and the frequency of the meetings.  Some shared concerns including training, sharing information on databases and new working models will be the focus of the next meeting.</t>
  </si>
  <si>
    <t>Lots of work this quarter has focused on provision post December 2019 as the current provider can no longer meet the contracted obligations.
A comparison has taken place between a reduced service offer from the current provider and a new provider that can provide the 24/7/365 contract although the cost is considerably higher.  As a region the decision was made to increase the funding amount for a new service provider.
The current provider this quarter has seen 134 children / young people, of which 86 had forensic examinations. Of the total amount 7 clients were from Warwickshire.
The regional meeting for the SARC was cancelled due to a number of issues within NHS England, although all the figures have been received.  The numbers attending the Blue Sky Centre remain consistent.  Still concerns over the lease arrangements with GEH - this is being addressed by PPL.
The Alliance Serious Sexual offences meeting took place, although no other representative from Warwickshire was present the meeting was very heavily weighted toward West Mercia.  New meeting arrangements will be in place post 9th October so more focusd work can take place.</t>
  </si>
  <si>
    <t>The new meeting for Child Exploitation has taken place, a problem profile has now been developed.  Still some work to do on ensuring the correct 'markers' are attached to not only police data but also that of other agencies.  Further work will be undertaken when the new arrangements have been fully implemented.
Following the Bristol visit in the last quarter, Barnardos have employed a replacement work into the multi agency team who will look at the young people who are engaged with wider exploitation, this is going to be a pilot within the team and will be constantly reviewed.
Discussions have also taken place this quarter in relation to the multi-agency training that used to take place under the old Safeguarding arrangments, within the new safeguarding model the training offered by Barnardos and supported by WSCB is no longer being utilised.  A meeting took place to discuss the training requirements of residential providers funded by WCC - dates and plans to be worked on for quarter 4.</t>
  </si>
  <si>
    <t>Lots of meetings have taken place this quarter, looking primarily at the interim service provider for the paediatric SARC provision, this is now confirmed as Mountain Healthcare who will take over the contract from 1st January 2020 for 12 months.  Mobilisation meetings have been attended.
Work has started on the commissioning of the new paediatric provision from January 2021, with meetings taking place wach month to look at market engagement results, funding envelope and provision modelling.
Quarterly meetings for both lot 2 provision (West Midlands) has also taken place, discussions ongoing as to who from the force should be attending, along with the regional meeting.  All services are performing well against target.  Clarity being sought around the yse of the free theraputic sessions as set out by the government as take up is a little haphazard.
No Warwickshire Serious Sexual Offences meeting from a force perspective has been set up as yet, although HE does scrutinise the force performance docuement and raises queries when necessary.</t>
  </si>
  <si>
    <t>The contract review meeting took place in December, along with a meeting to discuss the additional MHCLG funding.  All services performaing well against outcomes.  Further work is needed going forward to ascertain a tighter reporting mechanism, although as the contract is outcomes focused it doesn't allow for much scrutiny.  Since WCC restructure the DA portfolio has moved into the Strategic Commissioning team - new focus will now be given as the work to re-commission the contract begins (new contract April 2021).
The report for DA strategic review is due in January, recommendations from this report will be fed into the PCC and any changes needed to the grant funded money will be made.  This will mostly be in relation to the perpetrator programmes.
A meeting took place with Supt Pete Hill to discuss the new working arrangement within the force, new strategic and tactical leads have been announced.  Work is ongoing to embed new ways of working into the policing teams.
The DA Bill has still not passed through parliament.</t>
  </si>
  <si>
    <t xml:space="preserve">The work of the MSHT task and finish group is nearly complete.  A report has been written and presented to the Community Safety Officers Group and will also be presented at the Blue Light Collaboration Board.
A number of regional meetings and national conferences have been attended looking at the links between MSHT and Exploitation and also MSHT and Homelessness.  
Discussions regionally around section 54 statements and the action plans that sit behind the statements to ensure compliance.
</t>
  </si>
  <si>
    <t>The Harmful Practices meeting was cancelled this quarter, it is hoped the meeting will take place early 2020; the action plan is being revitalised in preparation.
The work being undertaken by EQuIP is being monitored and is updated in the grants tab.</t>
  </si>
  <si>
    <t>No VAWG board took place this quarter due to the restructure within WCC; this is being moved to the Strategic Commissioning team, once the chages have settled the meeting will take place - hoping for January 2020.</t>
  </si>
  <si>
    <t xml:space="preserve">HE continues to attend the STP Acute and Crisis care meetings and has an input on the deliverables from this group.
Lots of work has taken place this quarter to finalise funding and mobilising the Street Triage model in Warwickshire. The Triage went 'live' on 6th September 2018. It has reported successes in the first 4 weeks of operation with 76 people being supported by the team.  
</t>
  </si>
  <si>
    <t>HE continues to attend the STP Acute and Crisis Care meetings along with the 2 weekly Street Triage meetings.  The Street Triage is working well and the report from Coventry University will be availabe showing initial findings in January 2020.  Work has been taking place to identify funding sources and subsequently finalise funding for the project to continue past March 2020.  
A meeting took place to help a colleague from NHSE map mental health provision across Coventry and Warwickshire, specifically in relation to sexual assault and abuse, but it was good to hear from frontline triage officers on the cases they are being asked to both advise on and attend.
HE arranged with a colleague from CWPT, Suicide Prevention training for the OPCC staff this quarter, this was in direct relation to an increased number of people telephoning the OPCC stating they had suicidal thoughts.  The training was very well received.</t>
  </si>
  <si>
    <t>HE attended both the SIG and RAG meetings this quarter. The focus of the SIG meeting was on the analytical reports including aquisitive crime and violence.  The RAG meeting looked at the make up of the meeting, what the meeting should be achieving and how to make it work better.</t>
  </si>
  <si>
    <t>The Chief Exec continues to attend these meetings onbehalf of the PCC.  HE notes all papers for the meeting and circualtes to colleagues when necessary.
HE attend the Health and Wellbeing Executive group where items discussed included: The Year of Wellbeing, JSNA data so far, Housing and the refresh of the 5 year strategy.
An additional meeting has been attended this quarter, the Kings Fund approach - population health workshop.
Discussions continue with health colleagues about aligning more the PCC grant and the JSNA data along with the population health approach.</t>
  </si>
  <si>
    <t>HE has attended two Kings Fund workshop which looked at the Population Health agenda, focusing on what is currently working well and what needs to be improved - and subsequently how are we going to make the improvements.
The Health and Wellbeing Executive board was also attended by HE and looked at the Year of Wellbeing, Healthwatch and the strategy refresh which will take into account JSNA information and information from the two Kings Fund events.
A meeting with the lead for Health and Wellbeing and Cllr Cabourn took place with HE and PS, this was to discuss the changes in meeting struture and attendance at the meetings, it was agreed that HE would receive all papers and relevant team members would attend the most appropriate meetings.</t>
  </si>
  <si>
    <t xml:space="preserve">The first of the new Exploitation Subgroup meetings was attended by HE; the first part of the meeting was used to close off outstanding items from previous meetings.  The focus of the group will be: criminal and sexual exploitation and abuse; human trafficking; modern slavery, misisng people.  A workplan will now be developed along with an overarching strategy.
</t>
  </si>
  <si>
    <t>Work has continued on the MSHT action plan, outstanding items include: awareness raising publicity to be finalised and circulated, letters to be sent to business with a turnover of more than £36m and the 'pledge' project for those businesses under £36m is to be launched by the Business Crime Advisor in March 2020.
Consultation has been completed for the Police Transformation Fund s22a agreement.
The MSHT report that has been written by HE was presented to SWPB in December.
HE supported the force with information and a meeting with HMICFRS around parternship arrangements and work to date on MSHT; the information was very well received.</t>
  </si>
  <si>
    <t>RAGG meetings held in Q2. Regional Policy Officers continue to be in post and serve interests of the four Regional PCC's.</t>
  </si>
  <si>
    <t xml:space="preserve">RAGG meetings held in Q3. Regional Policy Officers continue to be in post and serve interests of the four Regional PCC's. HMI are to conduct an inspection of ROCU's in Q4 of 2019/20 and in advance of the inspection have have requested Chief Constables to provide their thoughts on the three biggest challenges for ROCU's. The force have agreed to share their response to the OPCC </t>
  </si>
  <si>
    <t>The alliance was due to terminate on the 08/10/2019, however intervention by the Home Secretary using her powers under Section 23G of the Police Act has extended the collaboration by six months. Those services that could be transitioned by the 08/10/2019 were completed by the date, most notably the OCC. It is anticipated that all but four services (ICT / Forensics / Transactional Services / Storage) will be transitioned by the new Apil 2020 date and new Section 22 collaboration agreements are being negoitated with West Mercia for those that are proposed to remain.</t>
  </si>
  <si>
    <t>Meeting of Performance &amp; Planning Working Grp held on 13/11/19 and attended by CEO and DP. Report provided for Police and Crime Panel, as posted on the Warwickshire County Council Democratic Services website.</t>
  </si>
  <si>
    <t>Meeting of Performance &amp; Planning Working Grp held on 09/09/2019 and attended by CEO and DP. Report provided for Police and Crime Panel, as posted on the Warwickshire County Council Democratic Services website</t>
  </si>
  <si>
    <t xml:space="preserve">The HMICFRS report ‘Warwickshire Police- Integrated Peel Assessment 2019’ that was published on the 27th September 2019. Following the inspection the following overall grades have been attributed to Warwickshire Police in the three areas under consideration: -
 Efficiency   -  Requires Improvement.  Efficiency   -  Requires Improvement.
 Legitimacy   -  Good
These grades compare with those awarded following the previous HMICFRS inspections in 2017/18: -
 Efficiency   -  Good
 Legitimacy   -  Requires Improvement 
 Effectiveness   -  Requires Improvement 
HMICFRS also identified a cause for concerns with the way the force investigates crime, with capacity and capability issues meaning that some crimes take too long to bring to an outcome.The Investigations, Standards and Outcomes Group continues to meet monthly to address these matters, at which the OPC are represented. This Assurance Board chaired by the DCC provides oversight and additional governance. The PCC and Chief Constable continue with their discussion regarding the directio of the force following the termination of the alliance, whilst the Evolve Team and Transition Board provide the mechanics to provide an effective and efficient transition from the previous and exisiting collaboration arrangements. </t>
  </si>
  <si>
    <t>The Enabling Services report has ceased to be produced since the Director left post in Q3 2018. OPCC liaison with A&amp;SI has occured to shape the performance framework that will be implemented following full transition from the alliance in April 2020, which will take greater account of Enabling and Protective Serviceperformance to better reflect the over all health of the organistaion. Recruitment continues to be tracked by HR and reported upon monthly at the PCC / CC Performance Holding to account Meeting. Whilst it has taken some time for Recruitment and L&amp;D to get up to full speed due to the protracted process involved, the officer numbers are starting to increase and full establishment of 963 officers is anticipated to be achieved by Q4.</t>
  </si>
  <si>
    <t>The Enabling Services report has ceased to be produced since the Director left post in Q3 2018. At poresent there is no alliance substiute for the reports. This is to be raised as an issue. Recruitment continues to be tracked by HR and reported upon monthly at the PCC / CC Performance Holding to account Meeting. Whilst it has taken some time for Recruitmant and L&amp;D to get up to full speed due to the protracted process involved, the officer numnbers are starting to increase and full establishment of 963 officers is anticipated to be achieved by Q4.</t>
  </si>
  <si>
    <t xml:space="preserve">The Enabling Services report has ceased to be produced since the Director left post in Q3 2018. At poresent there is no alliance substiute for the reports. This is to be raised as an issue. Recruitment continues to be tracked by HR and reported upon monthly at the PCC / CC Performance Holding to account Meeting. Whilst it has taken some time for Recruitmant and L&amp;D to get up to full speed due to the protracted process involved, the officer numnbers are starting to increase. The stablishment has now been raised to 977 due to the increase in police officers numbers funded by central Govt. The issue that is now of concern is the imbalance between the numbers of new uniform officers and the shortage of experienced officers in CID and Protective Services, which is stimulating further debate. </t>
  </si>
  <si>
    <t>Monthly and quarterly performance reports continue to be produced by the force and quarterly report published on OPCC website. The report used by PCC to raise performance questions with the CC and scrutinised by the Police &amp; Crime Panel. A new style Perfomance Accountability Meeting (PAM) with a deep-dive element is to commence in Q4. Draft TORs and Agendas have been prepared in advance of the inaugral meeting.</t>
  </si>
  <si>
    <t xml:space="preserve">A scheduled meeting of the PCP met on the 21/11/19 where the Chief Constable addressed the PCP on the current situation with the termination of the alliance. Other matters on the egenda were: - 1. PCC's report 2. Draft PCC Election Protocol 3. Performance Summary. All papers published on the WCC Democratic Services website. </t>
  </si>
  <si>
    <t>Weekly PCC / CC meetings have taken place in Q1 Records of the open sessions are available on the OPCC website.</t>
  </si>
  <si>
    <t>Weekly PCC / CC meetings have taken place in Q3. Records of the open sessions are available on the OPCC website. New Arrangements for the PCC's scruntiny and Holdoing to Account function are to be orchestrated going forward and are to commence in Q4. These will consist of two associated meetings to be held on the last Tuesday of each month and will consitute a 'Performance Accountability Meeting (PAM) and a Force Governance Board (FGB), each attended by thr PCC and CC with representation from both organisations. A concept paper together with draft TORs and Agendas prepared for agreement at the first meeing in Q4.</t>
  </si>
  <si>
    <t xml:space="preserve">With West Mercia Police terminating the alliance with Warwickshire Police, the collaborative development of a formal performance framework is no longer viable. The comments at Q1 regarding the curent arrangements being fit for purpose in context with the size and nature of the force and the PCC's relationship with the CC are still valid. Engagement with the APACE at the national level is ongoing to review current arrangements and identify good practice. Cognisance has been taken of this work to incorporate guidance into theproposed new PAM. Lisiaon with A&amp;SI continues to provide OPCC influence on the new performance framework for Warwickshire Police that is intended to commence post-April 2020 once A&amp;SI have transitioned form the alliance and have the resources capacity and capability to service the management information required to populate the framework. It is intended that this will encompass all elements of the organsiation to fully reflect it's health and identify risk and concerns and also good practice and performance.  </t>
  </si>
  <si>
    <t xml:space="preserve">Q3 Grant returns received and entered onto Grant tab within Delivery Plan. NABSCOP meeting planned for the 28/11/2019 has now been delyed until 23/01/2020. Feedback provided to F&amp;R regarding quality of information provided in grant returns. Insight have produced and circulated the MABSCOP Strategic Assessement for 2020/21 for observations and comment. </t>
  </si>
  <si>
    <r>
      <rPr>
        <b/>
        <sz val="10"/>
        <rFont val="Arial"/>
        <family val="2"/>
      </rPr>
      <t>Grants</t>
    </r>
    <r>
      <rPr>
        <sz val="10"/>
        <rFont val="Arial"/>
        <family val="2"/>
      </rPr>
      <t xml:space="preserve"> - Please refer to PCC Grant Updates tab for updates of the work of WCC Trading Standards Service and WCC Cyber Crime Advisors (CCA). Cyber crime survey to be conducted by WCC, analaysis awaited. </t>
    </r>
    <r>
      <rPr>
        <b/>
        <sz val="10"/>
        <rFont val="Arial"/>
        <family val="2"/>
      </rPr>
      <t xml:space="preserve">HMICFRS - </t>
    </r>
    <r>
      <rPr>
        <sz val="10"/>
        <rFont val="Arial"/>
        <family val="2"/>
      </rPr>
      <t xml:space="preserve">The Cyber-dependent report is still awaited. The </t>
    </r>
    <r>
      <rPr>
        <b/>
        <sz val="10"/>
        <rFont val="Arial"/>
        <family val="2"/>
      </rPr>
      <t>Warwickshire Cyber-Safe Partnership</t>
    </r>
    <r>
      <rPr>
        <sz val="10"/>
        <rFont val="Arial"/>
        <family val="2"/>
      </rPr>
      <t xml:space="preserve"> scheduled meeting was cancelled due to poor attendance. </t>
    </r>
    <r>
      <rPr>
        <b/>
        <sz val="10"/>
        <rFont val="Arial"/>
        <family val="2"/>
      </rPr>
      <t>EVOLVE</t>
    </r>
    <r>
      <rPr>
        <sz val="10"/>
        <rFont val="Arial"/>
        <family val="2"/>
      </rPr>
      <t xml:space="preserve"> - The future direction of cyber-dependent investigation is yet to be fully determined given the imminent termination of the startegic alliance with West Merica Police, where all of the capacity and capability currently sits</t>
    </r>
    <r>
      <rPr>
        <b/>
        <sz val="10"/>
        <rFont val="Arial"/>
        <family val="2"/>
      </rPr>
      <t xml:space="preserve">. </t>
    </r>
    <r>
      <rPr>
        <sz val="10"/>
        <rFont val="Arial"/>
        <family val="2"/>
      </rPr>
      <t xml:space="preserve">In the intervening period, cyber investigation continues to be delivered as an alliance function as part of the continuing collaboration agreement. </t>
    </r>
    <r>
      <rPr>
        <b/>
        <sz val="10"/>
        <rFont val="Arial"/>
        <family val="2"/>
      </rPr>
      <t xml:space="preserve">
 </t>
    </r>
  </si>
  <si>
    <r>
      <rPr>
        <b/>
        <sz val="10"/>
        <rFont val="Arial"/>
        <family val="2"/>
      </rPr>
      <t>Grants</t>
    </r>
    <r>
      <rPr>
        <sz val="10"/>
        <rFont val="Arial"/>
        <family val="2"/>
      </rPr>
      <t xml:space="preserve"> - Please refer to PCC Grant Updates tab for updates of the work of WCC Trading Standards Service and WCC Cyber Crime Advisors (CCA). Cyber crime survey to be conducted by WCC, analaysis awaited. </t>
    </r>
    <r>
      <rPr>
        <b/>
        <sz val="10"/>
        <rFont val="Arial"/>
        <family val="2"/>
      </rPr>
      <t>HMICFRS</t>
    </r>
    <r>
      <rPr>
        <sz val="10"/>
        <rFont val="Arial"/>
        <family val="2"/>
      </rPr>
      <t xml:space="preserve"> - The Cyber-dependent report was published on the 24th October 2019. There are no recommendations for CC’s. As such, Sect 55(1) Police Act response is not required, but added to the HMICFRS tracker for monitoring by SIT. The </t>
    </r>
    <r>
      <rPr>
        <b/>
        <sz val="10"/>
        <rFont val="Arial"/>
        <family val="2"/>
      </rPr>
      <t>Warwickshire Cyber-Safe Partnership</t>
    </r>
    <r>
      <rPr>
        <sz val="10"/>
        <rFont val="Arial"/>
        <family val="2"/>
      </rPr>
      <t xml:space="preserve"> met on the 17th December 2019 at which the Cyber-crime survey 2019 results were published. </t>
    </r>
    <r>
      <rPr>
        <b/>
        <sz val="10"/>
        <rFont val="Arial"/>
        <family val="2"/>
      </rPr>
      <t>EVOLVE</t>
    </r>
    <r>
      <rPr>
        <sz val="10"/>
        <rFont val="Arial"/>
        <family val="2"/>
      </rPr>
      <t xml:space="preserve"> - A new Digital Investigation Team is to be established on the 01/04/2020 following the transisition from the alliance. In the intervening period, cyber investigation continues to be delivered as an alliance function as part of the continuing collaboration agreement until April 2020 following the Home Secretary's intervention. </t>
    </r>
  </si>
  <si>
    <t>The latest CSEW data shows a decrease in performance compared with the previous period, with 73%
of people having confidence in the police in their local area in the 12 months to June 2019.
Performance is currently below both the national and MSG average.
Against the Most Similar Group1 (MSG) of peer forces, Warwickshire is currently ranked 7th out
of the 8 forces, five places lower than the previous reporting period. The force’s ranking against
all forces has decreased from 10th (Mar-19) to 27th (Jun-19).</t>
  </si>
  <si>
    <t>Public Confidence - the latest CSEW data shows performance is consistent with the previous period, with 79% of people having confidence in the police in their local area in the 12 months to March 2019. Performance is currently above both the national and MSG average. Against the Most Similar Group (MSG) of peer forces, Warwickshire is currently ranked 2nd of the 8 forces, one place lower than the previous reporting period. The force’s ranking against all forces has decreased from 6th (Dec 18) to 10th (Mar 19). EVOLVE - With the notice of termination of the strategic alliance with West Mercia Police, Warwickshire's involevemnet with the Transformation Programme has diminished as the force seeks to find alternative solutions to working in collaboration with West Mercia. This activity is being orchesterated by the Evolve Team at which thr OPCC are represented.</t>
  </si>
  <si>
    <r>
      <rPr>
        <b/>
        <sz val="10"/>
        <rFont val="Arial"/>
        <family val="2"/>
      </rPr>
      <t>Public Confidence - T</t>
    </r>
    <r>
      <rPr>
        <sz val="10"/>
        <rFont val="Arial"/>
        <family val="2"/>
      </rPr>
      <t xml:space="preserve">he latest data shows performance is consistent with the previous period, with 79% of people having confidence in the police in their local area in the 12 months to March 2019. Performance is currently above both the national and MSG average. Against the Most Similar Group1 (MSG) of peer forces, Warwickshire is currently ranked 2nd of the 8 forces, one place lower than the previous reporting period. The force’s ranking against all forces has decreased from 6th (Dec 18) to 10th (Mar 19). </t>
    </r>
    <r>
      <rPr>
        <b/>
        <sz val="10"/>
        <rFont val="Arial"/>
        <family val="2"/>
      </rPr>
      <t>EVOLVE</t>
    </r>
    <r>
      <rPr>
        <sz val="10"/>
        <rFont val="Arial"/>
        <family val="2"/>
      </rPr>
      <t xml:space="preserve"> - With the notice of termination of the strategic alliance with West Mercia Police, Warwickshire's involevement with the Transformation Programme has diminished as the force seeks to find alternative solutions to working in collaboration with West Mercia. This activity is being orchesterated by the Evolve Team at which thr OPCC are represented.</t>
    </r>
  </si>
  <si>
    <r>
      <rPr>
        <b/>
        <sz val="10"/>
        <rFont val="Arial"/>
        <family val="2"/>
      </rPr>
      <t>Public Confidence</t>
    </r>
    <r>
      <rPr>
        <sz val="10"/>
        <rFont val="Arial"/>
        <family val="2"/>
      </rPr>
      <t xml:space="preserve"> - The latest CSEW data shows a decrease in performance compared with the previous period, with 73%
of people having confidence in the police in their local area in the 12 months to June 2019. </t>
    </r>
    <r>
      <rPr>
        <b/>
        <sz val="10"/>
        <rFont val="Arial"/>
        <family val="2"/>
      </rPr>
      <t>EVOLVE</t>
    </r>
    <r>
      <rPr>
        <sz val="10"/>
        <rFont val="Arial"/>
        <family val="2"/>
      </rPr>
      <t xml:space="preserve"> - With the notice of termination of the strategic alliance with West Mercia Police, Warwickshire's involvement with the Transformation Programme has diminished as the force seeks to find alternative solutions to working in collaboration with West Mercia. This activity is being orchesterated by the Evolve Team at which the OPCC are represented. In addition a Transition Board has been established to provide an additional layer of oversight and governance to those arrangements. </t>
    </r>
    <r>
      <rPr>
        <b/>
        <sz val="10"/>
        <rFont val="Arial"/>
        <family val="2"/>
      </rPr>
      <t>HMI</t>
    </r>
    <r>
      <rPr>
        <sz val="10"/>
        <rFont val="Arial"/>
        <family val="2"/>
      </rPr>
      <t xml:space="preserve"> - The IPA report has been published and a grading for Efficiency of 'Requires Improvement' has been given. This compares to the previous year's grading of 'Good'. This deteriorating position is as a direct consequence of the decision by West Merica to terminate the strategic alliance. </t>
    </r>
  </si>
  <si>
    <r>
      <t xml:space="preserve">As of September 2019 at Q2 end, actual numbers against establishment. </t>
    </r>
    <r>
      <rPr>
        <b/>
        <sz val="10"/>
        <rFont val="Arial"/>
        <family val="2"/>
      </rPr>
      <t>Police officers</t>
    </r>
    <r>
      <rPr>
        <sz val="10"/>
        <rFont val="Arial"/>
        <family val="2"/>
      </rPr>
      <t xml:space="preserve"> - risen to 900 / 963. </t>
    </r>
    <r>
      <rPr>
        <b/>
        <sz val="10"/>
        <rFont val="Arial"/>
        <family val="2"/>
      </rPr>
      <t xml:space="preserve">PCSO - </t>
    </r>
    <r>
      <rPr>
        <sz val="10"/>
        <rFont val="Arial"/>
        <family val="2"/>
      </rPr>
      <t xml:space="preserve">89 / 87. </t>
    </r>
    <r>
      <rPr>
        <b/>
        <sz val="10"/>
        <rFont val="Arial"/>
        <family val="2"/>
      </rPr>
      <t xml:space="preserve">Police staff - </t>
    </r>
    <r>
      <rPr>
        <sz val="10"/>
        <rFont val="Arial"/>
        <family val="2"/>
      </rPr>
      <t>674 / 732.</t>
    </r>
    <r>
      <rPr>
        <b/>
        <sz val="10"/>
        <rFont val="Arial"/>
        <family val="2"/>
      </rPr>
      <t xml:space="preserve"> Specials</t>
    </r>
    <r>
      <rPr>
        <sz val="10"/>
        <rFont val="Arial"/>
        <family val="2"/>
      </rPr>
      <t xml:space="preserve"> 117. The establishment for police officers is set to rise to 977 in October 2019 with the additional officers funded by central Govt. Recruitment will further accelerate in Q3 and Q4 and progress is scrutinised through the PCC / CC PAM.</t>
    </r>
  </si>
  <si>
    <r>
      <t xml:space="preserve">As of December 2019 at Q3 end - Actual numbers against establishment. </t>
    </r>
    <r>
      <rPr>
        <b/>
        <sz val="10"/>
        <rFont val="Arial"/>
        <family val="2"/>
      </rPr>
      <t>Police officers</t>
    </r>
    <r>
      <rPr>
        <sz val="10"/>
        <rFont val="Arial"/>
        <family val="2"/>
      </rPr>
      <t xml:space="preserve"> - risen to 976 /977. </t>
    </r>
    <r>
      <rPr>
        <b/>
        <sz val="10"/>
        <rFont val="Arial"/>
        <family val="2"/>
      </rPr>
      <t>PCSO</t>
    </r>
    <r>
      <rPr>
        <sz val="10"/>
        <rFont val="Arial"/>
        <family val="2"/>
      </rPr>
      <t xml:space="preserve"> - 86 / 87. </t>
    </r>
    <r>
      <rPr>
        <b/>
        <sz val="10"/>
        <rFont val="Arial"/>
        <family val="2"/>
      </rPr>
      <t>Police staff</t>
    </r>
    <r>
      <rPr>
        <sz val="10"/>
        <rFont val="Arial"/>
        <family val="2"/>
      </rPr>
      <t xml:space="preserve"> - 708 / 732. </t>
    </r>
    <r>
      <rPr>
        <b/>
        <sz val="10"/>
        <rFont val="Arial"/>
        <family val="2"/>
      </rPr>
      <t>Specials</t>
    </r>
    <r>
      <rPr>
        <sz val="10"/>
        <rFont val="Arial"/>
        <family val="2"/>
      </rPr>
      <t xml:space="preserve"> 108. Recruitmant continues to be scrutinised through the PCC / CC PAM. Actual numbers for 2020/21 are anticipated to exceed 1000 police officers.</t>
    </r>
  </si>
  <si>
    <t xml:space="preserve">With the termination of the alliance, new govenance arrangments have been established for Warwickshire Police. This also includes a refresh of the Health and Wellbeing Board and the creation of a Peoples Board. at which the OPCC are represented. </t>
  </si>
  <si>
    <t>The Alliance Strategic Training Panel (STP) still remains the principal governance body. However, due to the Termination of the Alliance (TOA) the meetings are not being held as frequently. A briefing is to be held with Head of L&amp;D and ACC Frankin-Smith to provide an update on key issues and priorities for both BAU and TOR from the L&amp;D perspective. OPCC representation at this meeting has been requested.  New governance structure and arrangements are being orchestrated in preparation for the termination of the allicance with West Mercia Police in October 2019. OPCC will be represented at key meeting under the new structure.</t>
  </si>
  <si>
    <t xml:space="preserve">The HMICFRS IPA report was published in Septemebr 2019. This was preceeded by a 'cause for concern' letter to the force regarding investigations and outcomes, which again highlighted the issues identified in the OPCC Outcome report. The Investiagtion Standards and Outcomes Grp, chaired by C.Supt. Ben Smith is the mechanism for addressing these concerns, at which the OPCC are represented. This Group is overseen by the Assurance Board chaired by the DCC, at which the OPCC are also represented. Progress is tracked and monitored by the SIT. </t>
  </si>
  <si>
    <t xml:space="preserve">The HMICFRS IPA report was published in Septemebr 2019. This was preceeded by a 'cause for concern' letter to the force regarding investigations and outcomes, which again highlighted the issues identified in the OPCC Outcome report. The Investiagtion Standards and Outcomes Grp, chaired by C.Supt. Ben Smith is the mechanism for addressing these concerns, at which the OPCC are represented. This Grp is overseen by the Assurance Board chaired by the DCC, at which the OPCC are also represented. Progress is tracked and monitored by the SIT through an Improvement Plan. </t>
  </si>
  <si>
    <t xml:space="preserve">With the termination of the alliance, new govenance arrangments have been established for Warwickshire Police. This also includes a refresh of the Health and Wellbeing Board and the creation of a Peoples Board. at which the OPCC are represented. 2019 was disgnated as the Year of Health and Wellbeing and a survey is being conducted by the force to assess the effectivenes, or otherwise, of this initiative. Sickness rates for police officers has decreased significantly for police officers when compared to last year, however the cause for this reduction maybe the influx of new, fresher and younder officers with the significant recruitment that is taking place. </t>
  </si>
  <si>
    <t xml:space="preserve">As of December 2019 at Q3 end: - 999 performance is at 91.3% and remains above the target of 90% and YTD is at 91.2%. 101 performance has continued to struggle with a target rate of 80% to be answered within 30 seconds. Perfomance for December has however shown a marked improvement and 101 performance now stands at 71.75% with an average wait time 45 seconds, abandoned rate of 9.36%. This improvemnt has been achived through a change in processes, whereby 999 call-handling is no longer protected and call-handlers will answer all calls, putting 101 on hold should a 999 require answering. Performance continues to be srcutinised and monitored through monthly meeting between OPCC and OCC management. 101 is to be a deep-dive subject matter during Q4 PAM. Public satisfaction with initial contcat with the police continues to remain high at 90% </t>
  </si>
  <si>
    <t xml:space="preserve">As of September 2019 at Q2 end: - 999 performance is at 91.2% and remains above the target of 90% and YTD is at 91.2%. 101 performance continues to struggle however, with a target rate of 80% to be answered within 30 seconds, current performance is 52.8% and YTD is 56.1%. Monthly meeting continue to be held between OPCC and OCC management to understand and explore issues. An improvement plan is being developed through the principal of marginal gains, with the biggest imnprovements to be gained through amendments to shift patterns and greater scrutiny of flexible working arrangements - this will take time to develop and implement. Public satisfaction with initial contcat with the police continues to remain high at 90%   </t>
  </si>
  <si>
    <t>The HMICFRS report ‘Warwickshire Police- Integrated Peel Assessment 2019’ that was published on the 27th September 2019. Following the inspection the following overall grades have been attributed to Warwickshire Police in the three areas under consideration: -
 Efficiency   -  Requires Improvement.
 Legitimacy   -  Good
 Effectiveness   -  Good
These grades compare with those awarded following the previous HMICFRS inspections in 2017/18: -
 Efficiency   -  Good
 Legitimacy   -  Requires Improvement 
 Effectiveness   -  Requires Improvement 
HMICFRS also identified a cause for concerns with the way the force investigates crime, with capacity and capability issues meaning that some crimes take too long to bring to an outcome. These issues are being addressed through the Investigations Standards and Outcomes Grp chaired by C. Supt Smith with oversight and and additional  governance being provided by the Assusrance Board chaired by DCC Moore. The SIT are providing performance data and and tracking progress through an Improvement Plan. The OPCC are represneted at all key meetings.</t>
  </si>
  <si>
    <t>Q1</t>
  </si>
  <si>
    <t>Q2</t>
  </si>
  <si>
    <t>Q3</t>
  </si>
  <si>
    <t>Q4</t>
  </si>
  <si>
    <t>Currently 409 clents receiving long term support, in this quarter there were 582 referrals of these 49 were given short term helpline support, 77 declined the service, 99 were uncontactable after 5 attempts, 95 given information, 180 adults (312 children) (40.2%) accepted support, this is an increase of 7% on the previous quarter. 
Police HAU are still the largest referrer, although self referrals have risen by 16%.
31.7% aged between 21-30, 31.1% aged 31-40 and 19.4% aged 41-50. 87.8% described themselves as White British, 8.3% as from the BAME communtiies - this has increased gradually each quarter.  An increasing number of clients state they have a disability with 55.6% identified as having a mental health condition.
177 clients exited with 817 support actions of which 97% had been achieved. 95% felt safer,, 98.3% didn't feel frightened adn 100% felt confident on where to seek support if needed.
MARAC - 199 cases of which 58 repeats.
IRIS referrals need to be improved.
Refuges - 83 referrals, an increase of 84% on the previous quarter. 15 women were admitted with their children, 33.3% had mental health needs, 22.2% a learning disability, 22.2% a long term chronic condition, 11.1% a hearing disability and 11.1% mobility issues. Of those that did not want a Refuge place - 66 in total, 39.4% declined, 21.2% were too complex for the service, 7.6% found alternative accomm, 4.5% had mental helath needs, 3% had been evicted from another Refuge and 3% lived too close to the Refuge.
16 women exited the service, and 185 support actions, 95% completed. 94.7% felt safer, 100% did not feel frightened.</t>
  </si>
  <si>
    <t xml:space="preserve">The Business Crime Advisor post became vacant at the end of January 2018 so there has been limited work undertaken during April – June 2018. Business Watch has been kept live and monitored by the Cyber Crime Advisors supported by a Police Volunteer. Business Crime messages have been posted on the website when received from the police.  The WCC Community Safety Project Managers have been available to pick up requests for any crime prevention visits to businesses. There have been no such requests during this time and it is believed that the introduction of Athena has impacted significantly on the business crime offence category. Project Managers have liaised with and attended business locations with the Police.  At April 2018 there were 415 Twitter followers and 624 people signed up to 'Keep me Posted'.  This is supplemented by the Police Volunteer who regularly sends out alerts to businesses via the Community Messaging Service. Alongside the Police CMS, the Keep Me Posted system, which continues to see a very impressive take up, sends anything that is added to the Business Watch website to the subscribers email address. Both alert systems are promoted at all business engagements and via the website.  There have been two recrtuiment processes with an applicant offered the role following the second interview process.
</t>
  </si>
  <si>
    <r>
      <rPr>
        <b/>
        <sz val="10"/>
        <rFont val="Arial"/>
        <family val="2"/>
      </rPr>
      <t>Key Achievements</t>
    </r>
    <r>
      <rPr>
        <sz val="10"/>
        <rFont val="Arial"/>
        <family val="2"/>
      </rPr>
      <t xml:space="preserve">
</t>
    </r>
    <r>
      <rPr>
        <b/>
        <sz val="10"/>
        <rFont val="Arial"/>
        <family val="2"/>
      </rPr>
      <t>Prevent Online Grooming Sessions</t>
    </r>
    <r>
      <rPr>
        <sz val="10"/>
        <rFont val="Arial"/>
        <family val="2"/>
      </rPr>
      <t xml:space="preserve"> – The CCA’S and Warwickshire Prevent Officer have delivered sessions designed for parents, carers and youth professionals around online grooming and radicalisation. The session aims to raise awareness of how young people might be radicalised online and gives practical tips, information as well as how to report any issues. 8 sessions have been delivered this quarter including sessions in the community, at schools and to foster carers. Further sessions have been planned for 2018/19.
</t>
    </r>
    <r>
      <rPr>
        <b/>
        <sz val="10"/>
        <rFont val="Arial"/>
        <family val="2"/>
      </rPr>
      <t>Game Safe Warwickshire Event</t>
    </r>
    <r>
      <rPr>
        <sz val="10"/>
        <rFont val="Arial"/>
        <family val="2"/>
      </rPr>
      <t xml:space="preserve"> – The event sought to raise awareness of gaming safety to young people, parents and teachers. 370 Young people, parents and professionals attended the three session held throughout the day which consisted of introductions by the Warwickshire PCC and DC Katherine Somerville, with the core input from the BRECK Foundation. Over 10 Partners agencies attended and ran stalls to promote how young people and professionals can report/get support for issues as well as positive opportunities for young people to get involved in. Partners included Warwickshire Police, Warwickshire CSE, Victim Support, West Midlands Regional Organised Crime Unit (WMROCU), and Warwickshire Children and Safeguarding Board. Post event surveys established that 96% of attendees said the event was ‘Excellent’ or ‘Very Good’ and that 14 Warwickshire Schools were represented. There were 36,821 interactions with the #GameSafeWarwickshire across social media. </t>
    </r>
    <r>
      <rPr>
        <b/>
        <sz val="10"/>
        <rFont val="Arial"/>
        <family val="2"/>
      </rPr>
      <t>Meetings with Key Stakeholders</t>
    </r>
    <r>
      <rPr>
        <sz val="10"/>
        <rFont val="Arial"/>
        <family val="2"/>
      </rPr>
      <t xml:space="preserve"> – This quarter the CCA’s have met with a number of partners to discuss progress on projects or initiatives which have included Warwickshire  and West Mercia Police Economic Crime Unit, Warwickshire Police Youth Engagement Officers, staff from Age UK and Paul Gudger from Warwickshire County Council. </t>
    </r>
    <r>
      <rPr>
        <b/>
        <sz val="10"/>
        <rFont val="Arial"/>
        <family val="2"/>
      </rPr>
      <t>Delivery of Cyber Crime Awareness Messages</t>
    </r>
    <r>
      <rPr>
        <sz val="10"/>
        <rFont val="Arial"/>
        <family val="2"/>
      </rPr>
      <t xml:space="preserve"> – The CCAs delivered 18 presentations to groups across the county this quarter. This has included at numerous ‘Prevent Online Grooming Sessions’ in schools and community venues. Other presentations include the Stratford Citizens Academy, Shipston Rotary Club and older peoples groups.
</t>
    </r>
    <r>
      <rPr>
        <b/>
        <sz val="10"/>
        <rFont val="Arial"/>
        <family val="2"/>
      </rPr>
      <t>Support at Local Events</t>
    </r>
    <r>
      <rPr>
        <sz val="10"/>
        <rFont val="Arial"/>
        <family val="2"/>
      </rPr>
      <t xml:space="preserve"> – The CCAs attended 3 public events this quarter to share online safety tips and cyber crime prevention messages. This included the Leamington Peace Festival and the Rugby GEC Fun Day. The CCA’s also shared resources to 4 partners for other events or initiatives taking place in Warwickshire.</t>
    </r>
  </si>
  <si>
    <r>
      <t xml:space="preserve">Two new CCA appointed December 2018 Joe Patterson and Abbey Baker.                                                                                                                                                                                                                                                                                                         Key Achievements
</t>
    </r>
    <r>
      <rPr>
        <b/>
        <sz val="10"/>
        <rFont val="Arial"/>
        <family val="2"/>
      </rPr>
      <t>Age UK Warwickshire</t>
    </r>
    <r>
      <rPr>
        <sz val="10"/>
        <rFont val="Arial"/>
        <family val="2"/>
      </rPr>
      <t xml:space="preserve">– The first session of a multiagency training package to Age UK Warwickshire staff and volunteers took place this quarter. Organised by the CCA the sessions look at vulnerability and crime and comprise of a mornings input from Warwickshire Police about crime prevention and property safety, Trading Standards on doorstep crime, scam mail and phone scams and the CCA on cyber crime.
</t>
    </r>
    <r>
      <rPr>
        <b/>
        <sz val="10"/>
        <rFont val="Arial"/>
        <family val="2"/>
      </rPr>
      <t>Cyber Champions</t>
    </r>
    <r>
      <rPr>
        <sz val="10"/>
        <rFont val="Arial"/>
        <family val="2"/>
      </rPr>
      <t xml:space="preserve">- Cyber Champions is a scheme whereby groups and organisations working with vulnerable groups receive training on cyber crime to enable them to help and provide support to their service users should they be targeted or experience cyber crime. Sessions have been held with Warwickshire </t>
    </r>
    <r>
      <rPr>
        <b/>
        <sz val="10"/>
        <rFont val="Arial"/>
        <family val="2"/>
      </rPr>
      <t>Community and Voluntary Action (CAVA),</t>
    </r>
    <r>
      <rPr>
        <sz val="10"/>
        <rFont val="Arial"/>
        <family val="2"/>
      </rPr>
      <t xml:space="preserve"> Adult Community Learning and Age UK Warwickshire. 81 individuals have become ‘Cyber Champions’. 
</t>
    </r>
    <r>
      <rPr>
        <b/>
        <sz val="10"/>
        <rFont val="Arial"/>
        <family val="2"/>
      </rPr>
      <t>Prevent Online Grooming Sessions</t>
    </r>
    <r>
      <rPr>
        <sz val="10"/>
        <rFont val="Arial"/>
        <family val="2"/>
      </rPr>
      <t xml:space="preserve"> – The CCA and Warwickshire Prevent Officer have delivered sessions designed for parents, carers and youth professionals around online grooming and radicalisation. 6 sessions have been delivered this quarter including sessions in the community, at schools and to foster carers. Further sessions have been planned for 2018/19.
</t>
    </r>
    <r>
      <rPr>
        <b/>
        <sz val="10"/>
        <rFont val="Arial"/>
        <family val="2"/>
      </rPr>
      <t>Meetings with Key Stakeholders</t>
    </r>
    <r>
      <rPr>
        <sz val="10"/>
        <rFont val="Arial"/>
        <family val="2"/>
      </rPr>
      <t xml:space="preserve"> – This quarter the CCA has had 12 formal  meetings with partners to discuss progress on projects or initiatives which have included Warwickshire Trading Standards, Youth Engagement Lead Warwickshire CAVA and multiple staff from Warwickshire County Council around Community Capacity, Financial Exclusion and Loneliness and Social Isolation. 
Delivery of Cyber Crime Awareness Messages – The CCAs delivered 28 presentations to groups across the county this quarter. This has included at numerous ‘Prevent Online Grooming Sessions’ in schools and community venues. Two sessions were delivered to Warwickshire Youth Justice Service. Four Presentations to CAVA Teams. The CCA has also provided bespoke, direct support to 13 individuals having been affected by cyber crime and or referred them to other agencies. 
Overall the CCA has engaged with 10,642 people of which 1400 have been in person from presentations, events and referrals and 9242 through online engagement such as the website, social media and scam updates. The overall people we have reached are 64,481 this quarter.  
Support at Local Events – The CCA attended 10 public events this quarter to share online safety tips and cyber crime prevention messages. This included the Stratford, Leamington, Rugby and Moreton Morrell College Fresher’s Fairs. Fillongley Show, Whitacre and Shustoke show and Whitnash Fun Day. The CCA’s also shared resources to 11 partners for other events or initiatives taking place in Warwickshire.
</t>
    </r>
  </si>
  <si>
    <r>
      <rPr>
        <b/>
        <sz val="10"/>
        <rFont val="Arial"/>
        <family val="2"/>
      </rPr>
      <t>OVERVIEW: -</t>
    </r>
    <r>
      <rPr>
        <sz val="10"/>
        <rFont val="Arial"/>
        <family val="2"/>
      </rPr>
      <t xml:space="preserve"> Q3 saw a change of staff. Sam Slemensek left WCC on 26th October to take up a role in Stratford District Council. A recruitment process took place and on 5th November six candidates were invited to interview, Joe Patterson and Abbey Baker were successful in the process. Joe started on 3rd December and Abbey on 19th December following the normal induction process, both members of staff are being mentored by Alex Gloster. Upon beginning in their roles, the Cyber Crime Advisor work plan (attached) was updated and refreshed, with each Cyber Crime Advisor taking the lead on multiple projects. On 2nd January they meet the PCC, as part of their initial induction meetings. In the meantime the following work has been carried out: 
Library Drop Ins: A week of library drop ins took place between 8th - 12th October at 9 Warwickshire libraries. The sessions were advertised, in particular to vulnerable groups the library works with the idea of the Cyber Crime Advisor being able to provide bespoke advice to them. In total 132 people came and spoke with the Cyber Crime Advisor about issues affecting them and receive help and advice. Safer Internet Day 2019 Competition: Initial meetings and discussions have begun to re-run the Safer Internet Day written piece competition in partnership with Warwickshire Police focussing on online hate. CSE Youth Conference: Planning meetings have also begun for the 2019 Youth Conference, which the Cyber Crime Advisors will be delivering a workshop at. The event will take place in June 2019, with the cyber crime session focussing on healthy online relationships. Prevent Online Grooming Sessions: These have continued to successfully run across the county this quarter, with 63 parents and youth professionals attending 6 sessions over this period. To date, over 500 parents have engaged with this session since its launch in September 2017. Tech Abuse Refuge Training: One of the Cyber Crime Advisors delivered an input to Warwickshire’s domestic abuse service provider, Refuge, focussing on how technology can be used by perpetrators of domestic abuse to further abuse their partners. Advice and practical tips were offered throughout the session which the staff can provide to survivors who access the service. Delivery of Cyber Crime Awareness Messages: The Advisors have delivered 13 presentations to groups across the county this quarter; as well as providing one-to-one support over the phone and email to 2 residents this quarter, who were also signposted to local support agencies. Events such as the Prevent Far Right Wing Learning Seminar and the Love Instead of Hate Community Conference were also supported this quarter with stalls of cyber crime resources provided. Overall, the Cyber Crime Advisors have engaged with 8,091 people this quarter, with 558 reached in person via presentations, training and public events.</t>
    </r>
  </si>
  <si>
    <r>
      <t xml:space="preserve">OVERVIEW: - Personnel: </t>
    </r>
    <r>
      <rPr>
        <sz val="10"/>
        <rFont val="Arial"/>
        <family val="2"/>
      </rPr>
      <t xml:space="preserve">Abbey Baker and Joe Patterson both joined the team in December 2018 and have fully settled in. They have completed any and all preliminary introductory meetings with key partners, and have fully taken over all Cyber Crime Advisor (CCA) duties with confidence. The CCAs has been working in partnership with organisations to promote online safety messages to the public, and to identify vulnerable groups. </t>
    </r>
    <r>
      <rPr>
        <b/>
        <sz val="10"/>
        <rFont val="Arial"/>
        <family val="2"/>
      </rPr>
      <t>School Sessions</t>
    </r>
    <r>
      <rPr>
        <sz val="10"/>
        <rFont val="Arial"/>
        <family val="2"/>
      </rPr>
      <t xml:space="preserve">: Sessions for students ranging from reception all the way through to college classes have been arranged in this quarter. The sessions have been advertised to schools, with the idea of the Cyber Crime Advisor being able to provide bespoke advice to them and tailor the session for the specific demographic. In total through all school ages, 132 pupils attended and received advice on how to keep personal information safe online to social media and online gaming safety. </t>
    </r>
    <r>
      <rPr>
        <b/>
        <sz val="10"/>
        <rFont val="Arial"/>
        <family val="2"/>
      </rPr>
      <t>Safer Internet Day 2019 Competition:</t>
    </r>
    <r>
      <rPr>
        <sz val="10"/>
        <rFont val="Arial"/>
        <family val="2"/>
      </rPr>
      <t xml:space="preserve"> The Safer Internet Day written piece competition, in partnership with Warwickshire Police focussing on online hate, has now drawn to a close. All of the winners have been announced with prize ceremonies underway.</t>
    </r>
    <r>
      <rPr>
        <b/>
        <sz val="10"/>
        <rFont val="Arial"/>
        <family val="2"/>
      </rPr>
      <t xml:space="preserve"> CSE Youth Conference</t>
    </r>
    <r>
      <rPr>
        <sz val="10"/>
        <rFont val="Arial"/>
        <family val="2"/>
      </rPr>
      <t xml:space="preserve">: Planning meetings have also begun for the 2019 Youth Conference, of which the Cyber Crime Advisors will be delivering a workshop. The event will take place in June 2019, with the cyber-crime session focussing on healthy online relationships on social media. </t>
    </r>
    <r>
      <rPr>
        <b/>
        <sz val="10"/>
        <rFont val="Arial"/>
        <family val="2"/>
      </rPr>
      <t>Prevent Online Grooming Sessions</t>
    </r>
    <r>
      <rPr>
        <sz val="10"/>
        <rFont val="Arial"/>
        <family val="2"/>
      </rPr>
      <t xml:space="preserve">: These have continued to successfully run across the county this quarter, with 416 parents and youth professionals attending 18 sessions over this period. To date, 942 parents have engaged with this session since its launch in September 2017. "I had some great feedback about Joe &amp; Abbey?  I think that was the names given on a cybersafe course at a school the other night, a worker from our team attended (as a parent) was singing the praises of the training” - Whitestone Infant School, 6 February 2019. “Your team are great. The training was brilliant and they are very engaging which is lovely”. - Victim Support, 5 March 2019. Delivery of Cyber Crime Awareness Messages: The Advisors have delivered 9 presentations to groups across the county this quarter with 345 attendees in total; as well as providing one-to-one support over the phone and email to 13 residents this quarter, who were also signposted to local support agencies. Events such as Interactive Futures, the Rural Rugby: Growing the Seeds for a Stronger Rural Cmmunity as well as the Warwickshire County Council: What Can We Do For You? event were also supported this quarter, with a cyber crime stall and resources provided at all three. “Just a quick thank you for today's talk.  From the number of questions you fielded it was obvious that people found the subject really interesting”. “Excellent - well done!” – U3A, 19 March 2019. “This is a formal thank you for coming to the Kenilworth Community in Action event last Saturday… All the feedback from your talk was positive and you certainly built excellently on what Louise Hanson from Kenilworth Vibes had said about getting active online”.– Kenilworth Community in Action, 11 February 2019. </t>
    </r>
    <r>
      <rPr>
        <b/>
        <sz val="10"/>
        <rFont val="Arial"/>
        <family val="2"/>
      </rPr>
      <t>Overall, the Cyber Crime Advisors have engaged with 8,091 people this quarter with 558 having been reached in person via presentations, training and public events.</t>
    </r>
    <r>
      <rPr>
        <sz val="10"/>
        <rFont val="Arial"/>
        <family val="2"/>
      </rPr>
      <t xml:space="preserve">
</t>
    </r>
  </si>
  <si>
    <r>
      <rPr>
        <b/>
        <sz val="10"/>
        <rFont val="Arial"/>
        <family val="2"/>
      </rPr>
      <t>1. Intelligence Mapping of scam victims across Warwickshire</t>
    </r>
    <r>
      <rPr>
        <sz val="10"/>
        <rFont val="Arial"/>
        <family val="2"/>
      </rPr>
      <t xml:space="preserve"> - The latest mapping infographic map has been received at the end of June 2018; however, local data has not yet been added. </t>
    </r>
    <r>
      <rPr>
        <b/>
        <sz val="10"/>
        <rFont val="Arial"/>
        <family val="2"/>
      </rPr>
      <t>2. The delivery of Trading Standards ‘Scam Alerts’ to Warwickshire Consumers and Businesses</t>
    </r>
    <r>
      <rPr>
        <sz val="10"/>
        <rFont val="Arial"/>
        <family val="2"/>
      </rPr>
      <t xml:space="preserve"> - June 2018 was the national Scam Awareness month. During this time all officers email signatures carried Scam Awareness posters with links to further information. Between April 2018 and June 2018. 16 scam alert emails were sent out. Currently the service has 2,981 registered subscribers. </t>
    </r>
    <r>
      <rPr>
        <b/>
        <sz val="10"/>
        <rFont val="Arial"/>
        <family val="2"/>
      </rPr>
      <t>3. Business Online Self-Assessment Toolkit</t>
    </r>
    <r>
      <rPr>
        <sz val="10"/>
        <rFont val="Arial"/>
        <family val="2"/>
      </rPr>
      <t xml:space="preserve"> - Project is sitting with County Council ICT. ICT stopped using the platform that was going to be used for the toolkit. Confirmation received from ICT during Q1 that a new platform has been agreed, therefore the toolkit should be live by the end of Q2.</t>
    </r>
    <r>
      <rPr>
        <b/>
        <sz val="10"/>
        <rFont val="Arial"/>
        <family val="2"/>
      </rPr>
      <t xml:space="preserve"> 4. Online Product Safety; Importer’s Project Online Video - </t>
    </r>
    <r>
      <rPr>
        <sz val="10"/>
        <rFont val="Arial"/>
        <family val="2"/>
      </rPr>
      <t>The script has been written and approved. The animation is currently in production and will be completed by the end of Q2</t>
    </r>
    <r>
      <rPr>
        <b/>
        <sz val="10"/>
        <rFont val="Arial"/>
        <family val="2"/>
      </rPr>
      <t>. 5 .Website Compliance Inspections</t>
    </r>
    <r>
      <rPr>
        <sz val="10"/>
        <rFont val="Arial"/>
        <family val="2"/>
      </rPr>
      <t xml:space="preserve"> - Project is currently being planned and website inspection lists devised. Inspections are due to start during Q2</t>
    </r>
    <r>
      <rPr>
        <b/>
        <sz val="10"/>
        <rFont val="Arial"/>
        <family val="2"/>
      </rPr>
      <t>. 6. Investigate and Prosecute Businesses Operating Online Illegally - Three prosecution 'in action'. 7. Disrupt the supply of dangerous goods into Warwickshire through Market Surveillance and Intelligence Gathering at the postal hub</t>
    </r>
    <r>
      <rPr>
        <sz val="10"/>
        <rFont val="Arial"/>
        <family val="2"/>
      </rPr>
      <t xml:space="preserve"> - During Q1 6,398 unsafe and non-compliant products were detained; this equates to a saving to the national supply chain of around £217,000 (using the national matrix formula). Work continues to identify online sellers who continue to import illegal unsafe goods from outside of Europe to sell in the UK online. </t>
    </r>
    <r>
      <rPr>
        <b/>
        <sz val="10"/>
        <rFont val="Arial"/>
        <family val="2"/>
      </rPr>
      <t xml:space="preserve">8. Online availability of Education Certificates and other forms of Identification - Project will commence in Q3. 9. Takeaway Allergens Project / Online availability of Education Certificates and other forms of Identification / Second Hand Vehicles </t>
    </r>
    <r>
      <rPr>
        <sz val="10"/>
        <rFont val="Arial"/>
        <family val="2"/>
      </rPr>
      <t>-  To commence Q3</t>
    </r>
    <r>
      <rPr>
        <b/>
        <sz val="10"/>
        <rFont val="Arial"/>
        <family val="2"/>
      </rPr>
      <t>.</t>
    </r>
  </si>
  <si>
    <r>
      <rPr>
        <b/>
        <sz val="10"/>
        <rFont val="Arial"/>
        <family val="2"/>
      </rPr>
      <t xml:space="preserve">1. Protect Businesses and the public from cyber crime • Delivery of cybercrime education to Warwickshire’s schools through ‘Talking Shop’ programme Intelligence - </t>
    </r>
    <r>
      <rPr>
        <sz val="10"/>
        <rFont val="Arial"/>
        <family val="2"/>
      </rPr>
      <t xml:space="preserve"> Adobe Connect Licence issues have now been resolved.  3 sessions incorporating the Cyber Crime module have been run, with 90 pupils participating during the sessions.  Further sessions are already planned and timetabled for Q3 and Q4.</t>
    </r>
    <r>
      <rPr>
        <b/>
        <sz val="10"/>
        <rFont val="Arial"/>
        <family val="2"/>
      </rPr>
      <t xml:space="preserve"> 2. Mapping of scam victims across Warwickshire</t>
    </r>
    <r>
      <rPr>
        <sz val="10"/>
        <rFont val="Arial"/>
        <family val="2"/>
      </rPr>
      <t xml:space="preserve"> - Infographic with local data now completed and has been circulated during September 2018. </t>
    </r>
    <r>
      <rPr>
        <b/>
        <sz val="10"/>
        <rFont val="Arial"/>
        <family val="2"/>
      </rPr>
      <t>3. The delivery of Trading Standards ‘Scam Alerts’ to Warwickshire Consumers and Businesses</t>
    </r>
    <r>
      <rPr>
        <sz val="10"/>
        <rFont val="Arial"/>
        <family val="2"/>
      </rPr>
      <t xml:space="preserve"> - 6 further email scam alerts have been sent out.  Current registered subscribers are currently stable at around 3,000. </t>
    </r>
    <r>
      <rPr>
        <b/>
        <sz val="10"/>
        <rFont val="Arial"/>
        <family val="2"/>
      </rPr>
      <t>4. Business Online Self-Assessment Toolkit</t>
    </r>
    <r>
      <rPr>
        <sz val="10"/>
        <rFont val="Arial"/>
        <family val="2"/>
      </rPr>
      <t xml:space="preserve"> - Issues remain with new IT platform provider.  Latest update received is that this is nearly resolved.  It is envisaged that the project will be complete by the end of Q3. </t>
    </r>
    <r>
      <rPr>
        <b/>
        <sz val="10"/>
        <rFont val="Arial"/>
        <family val="2"/>
      </rPr>
      <t>5. Online Product Safety; Importer’s Project Online Video - Script has been updated and video produced and finalised.  Video will be launched during “Get Safe Online Week” (w/c 22nd October 2018).  Further updates will be reported during Q3. 6. Website Compliance Inspections</t>
    </r>
    <r>
      <rPr>
        <sz val="10"/>
        <rFont val="Arial"/>
        <family val="2"/>
      </rPr>
      <t xml:space="preserve"> - 10 live websites have been inspected with the website owners contacted with advice/guidance.  A list of websites for inspection is currently being drawn up and will be circulated to colleagues involved in delivering the project. This new list will incorporate all home improvement business web sites discovered during a current project looking at the various trader directories posted through residents letter boxes. A further issue surrounding false web site descriptions of delivery charges has been noted. Some Warwickshire websites are highlighting e.g. that certain products are available with free delivery in the UK, when in fact some are applying delivery charges if a customer lives in the highlands or islands of Scotland. This new anomaly may require further planning and adjustment to our website inspection regime and will be reported on in Q3
 </t>
    </r>
    <r>
      <rPr>
        <b/>
        <sz val="10"/>
        <rFont val="Arial"/>
        <family val="2"/>
      </rPr>
      <t>7. Investigate and Prosecute Businesses Operating Online Illegally -   Three prosecution conducted - 'official sensitive' detail on Q2 return. 8. Disrupt the supply of dangerous goods into Warwickshire through Market Surveillance and Intelligence Gathering at the postal hub</t>
    </r>
    <r>
      <rPr>
        <sz val="10"/>
        <rFont val="Arial"/>
        <family val="2"/>
      </rPr>
      <t xml:space="preserve"> - During Q2 1,186 unsafe and non-compliant products were detained; this equates to a saving to the national supply chain of around £40,300 (using the national matrix formula). Work continues to identify online sellers who continue to import illegal unsafe goods from outside of Europe to sell in the UK online </t>
    </r>
    <r>
      <rPr>
        <b/>
        <sz val="10"/>
        <rFont val="Arial"/>
        <family val="2"/>
      </rPr>
      <t xml:space="preserve">9. Online availability of Education Certificates and other forms of Identification -  10 Takeaway Allergens Project / Online availability of Education Certificates and other forms of Identification / Second Hand Vehicles </t>
    </r>
    <r>
      <rPr>
        <sz val="10"/>
        <rFont val="Arial"/>
        <family val="2"/>
      </rPr>
      <t xml:space="preserve">-  Project Completed.  Of the 20 premises visited 16 (80%) had an allergen control process in place, however, only 3 premises had a formal written procedure for staff to refer to (5%).
Officers identified 4 (20%) of premises that had no allergen control process in place. Officers identified 95% of the Food Business Operators included in the survey had customer signposting in place, being a sign on display advising customers to ask about allegens.
</t>
    </r>
  </si>
  <si>
    <r>
      <t xml:space="preserve">OVERVIEW: - 1. Protect businesses and the public from cyber-crime. </t>
    </r>
    <r>
      <rPr>
        <sz val="10"/>
        <rFont val="Arial"/>
        <family val="2"/>
      </rPr>
      <t xml:space="preserve">Additional 5 sessions incorporating the Cyber Crime module have been run, with 150 pupils participating.  Further sessions of this popular module are continuing into next year’s calendar (2019/2020).  During this financial year just around 500 pupils have received cyber awareness training through the Talkingshop platform. </t>
    </r>
    <r>
      <rPr>
        <b/>
        <sz val="10"/>
        <rFont val="Arial"/>
        <family val="2"/>
      </rPr>
      <t>2. The delivery of Trading Standards ‘Scam Alerts’ to Warwickshire Consumers and Businesses.</t>
    </r>
    <r>
      <rPr>
        <sz val="10"/>
        <rFont val="Arial"/>
        <family val="2"/>
      </rPr>
      <t xml:space="preserve"> A total of 7 email scam alerts issued.  Number of registered subscribers has increased to around 3,500 subscribers. </t>
    </r>
    <r>
      <rPr>
        <b/>
        <sz val="10"/>
        <rFont val="Arial"/>
        <family val="2"/>
      </rPr>
      <t>3. Business Online Self-Assessment Toolkit</t>
    </r>
    <r>
      <rPr>
        <sz val="10"/>
        <rFont val="Arial"/>
        <family val="2"/>
      </rPr>
      <t xml:space="preserve">. Majority of links have now been written, final few links to code.  Product will be beta tested internally before going live towards the end of Quarter 1 2019. </t>
    </r>
    <r>
      <rPr>
        <b/>
        <sz val="10"/>
        <rFont val="Arial"/>
        <family val="2"/>
      </rPr>
      <t>4. Website Compliance Inspections 2018/19</t>
    </r>
    <r>
      <rPr>
        <sz val="10"/>
        <rFont val="Arial"/>
        <family val="2"/>
      </rPr>
      <t xml:space="preserve">. Additional 10 websites identified and inspected.  8 sites were found to be non-complaint.  Work continues to bring these into full compliance.  Total of 40 websites inspected during financial year. </t>
    </r>
    <r>
      <rPr>
        <b/>
        <sz val="10"/>
        <rFont val="Arial"/>
        <family val="2"/>
      </rPr>
      <t>5. Online Age Restricted Sales Test Purchase Exercise.</t>
    </r>
    <r>
      <rPr>
        <sz val="10"/>
        <rFont val="Arial"/>
        <family val="2"/>
      </rPr>
      <t xml:space="preserve"> Information has been sent to the non-compliant websites and these will be monitored over time to seek the effectiveness of the project.  At the time of writing online Age Restricted sales procedures are becoming mainstream news articles.  Although no current legal mechanism to force use of advanced online systems, over the next 12 months pressure may mount to make these ‘compliant’ systems common place.  It may be worth re-running the project in the following years to check compliance levels. </t>
    </r>
    <r>
      <rPr>
        <b/>
        <sz val="10"/>
        <rFont val="Arial"/>
        <family val="2"/>
      </rPr>
      <t>6. Investigate and Prosecute Businesses Operating Online Illegally.</t>
    </r>
    <r>
      <rPr>
        <sz val="10"/>
        <rFont val="Arial"/>
        <family val="2"/>
      </rPr>
      <t xml:space="preserve"> Two Day refresher training was carried out 6-7 February 2019 – well received. </t>
    </r>
    <r>
      <rPr>
        <b/>
        <sz val="10"/>
        <rFont val="Arial"/>
        <family val="2"/>
      </rPr>
      <t>7. Digital Evidence Capture and Logging System.</t>
    </r>
    <r>
      <rPr>
        <sz val="10"/>
        <rFont val="Arial"/>
        <family val="2"/>
      </rPr>
      <t xml:space="preserve"> Management approval has been granted following demonstration of skeleton model.  Issues currently arise with the reporting and searching capabilities. Logging of evidence in and out of the secure store has been tested and found to be working.</t>
    </r>
    <r>
      <rPr>
        <b/>
        <sz val="10"/>
        <rFont val="Arial"/>
        <family val="2"/>
      </rPr>
      <t xml:space="preserve"> 8. Knife Crime</t>
    </r>
    <r>
      <rPr>
        <sz val="10"/>
        <rFont val="Arial"/>
        <family val="2"/>
      </rPr>
      <t xml:space="preserve">. The sale of knives online is to be developed to test age verification systems. Digital availability of knives is being included in a project commencing during Quarter 1 2019/2020. </t>
    </r>
  </si>
  <si>
    <r>
      <t xml:space="preserve">There were </t>
    </r>
    <r>
      <rPr>
        <b/>
        <sz val="10"/>
        <color theme="1"/>
        <rFont val="Arial"/>
        <family val="2"/>
      </rPr>
      <t xml:space="preserve">79 assessments </t>
    </r>
    <r>
      <rPr>
        <sz val="10"/>
        <color theme="1"/>
        <rFont val="Arial"/>
        <family val="2"/>
      </rPr>
      <t>completed in this period for children and young people.The number of groups is set to run over the course of 12 months hence whilst there has been limited groups in Quarter 2 the total number target of 12 can still be achieved within Q3 and Q4.It is positive that from the evaluations completed on 31.07.18 all 4 young people felt comfortable attending the group and felt the group helped them understand the law.</t>
    </r>
  </si>
  <si>
    <t>Our work aims to recognise and respond to trauma, strengthen emotional resilience to its impact, and support survivors to rebuild their lives with a sense of empowerment and control. We do this through a range of resources and interventions which are bespoke to the needs of each young person
We received 6 new referrals for children this quarter.  All were allocated to a Project Worker within 3 weeks of referral.
The team is currently providing direct work support to 32 young people from Warwickshire.  12 of these young people are victims/ witnesses within ongoing police operations/ investigations.
8 cases were closed this quarter. 4 of these closed with positive outcomes in:
• Mental health &amp; well-being
• Ability to identify abusive/exploitative behaviour
• Recovery from sexual abuse/exploitation
• Ability to recognise exploitative behaviour/grooming on the internet
• Episodes of missing from home/care 
1 case closed as the child refused the service. Assertive outreach approaches were used to try and engage. 
2 cases were referred to another service that was felt to be more appropriate/they had a pre-existing relationship and so were best placed to respond. 
1 case is being supported within the co-located team by a CSE Social Worker. 
Our Training and Outreach Worker has delivered CSE awareness training to 19 young people in workshops at Brooke Special School Sixth Form.
Taxi driver training is ongoing with a further 40 drivers trained this quarter
20 events for groups of professionals were delivered this quarter. A total of 291 delegates attended
Case studies availabe on the main report
Spend to date: £46664.00</t>
  </si>
  <si>
    <r>
      <rPr>
        <b/>
        <sz val="10"/>
        <rFont val="Arial"/>
        <family val="2"/>
      </rPr>
      <t>OVERVIEW: -</t>
    </r>
    <r>
      <rPr>
        <sz val="10"/>
        <rFont val="Arial"/>
        <family val="2"/>
      </rPr>
      <t xml:space="preserve"> This quarter we have ran 3 Anger Awareness courses. Due to an increase in referrals from individuals who were either elderly, vulnerable or had mental health issues we decided to run 1 large evening course and 2 smaller daytime courses. From the 2 courses combined we had interest from 35 individuals, of these 26 attended the course and 17 completed. Two individuals were given the opportunity to receive post course counselling.
This quarter we have seen an increase in referrals from Rugby, although we are still meeting our target of the majority of participants being from Nuneaton (14 this quarter) 5 of the 26 attendees were from Rugby. We have also found this to be the case with referrals from 18-25 year olds, 8 of the 26 this quarter were aged between 18-25 a total of 18 over the duration of this grant a 38% rise from last year. Due to this and increased interest from the public we are developing a course aimed at young teens which we hope to roll out in the next grant term.
</t>
    </r>
  </si>
  <si>
    <r>
      <rPr>
        <b/>
        <sz val="10"/>
        <rFont val="Arial"/>
        <family val="2"/>
      </rPr>
      <t>OVERVIEW: -</t>
    </r>
    <r>
      <rPr>
        <sz val="10"/>
        <rFont val="Arial"/>
        <family val="2"/>
      </rPr>
      <t xml:space="preserve"> It is pleasing to report that the appointment of Viv Kelsey is working well. The three children (Younger Friends) undergoing matching with an Older Friend at the time of our last report were all successfully matched bringing the total number of friendships operating in the Nuneaton and Bedworth area of North Warwickshire to 14. There is another child going through the process of matching at present and a new Older Friend who has successfully completed the recruitment and vetting process, for whom an appropriate child is being identified to start matching. Volunteer recruitment activity continued through the quarter with various networking and speaking engagements. A presentation made to the Nuneaton &amp; Bedworth Horticultural Society, resulted in them allocating part of an allotment for Younger Friends to dig, plant and have fun doing something different. Additionally, we shall be promoting our volunteering opportunities in ASDA, other supermarkets and hopefully also in Dobbies Garden Centre during March.
Two further volunteer enquiries have been received recently, but have not progressed, mainly on account of the time constraints of the volunteers.</t>
    </r>
  </si>
  <si>
    <r>
      <rPr>
        <b/>
        <sz val="10"/>
        <rFont val="Arial"/>
        <family val="2"/>
      </rPr>
      <t xml:space="preserve">OVERVIEW: </t>
    </r>
    <r>
      <rPr>
        <sz val="10"/>
        <rFont val="Arial"/>
        <family val="2"/>
      </rPr>
      <t>- At 31 March there were 13 friendships operating in the Nuneaton and Bedworth area of North Warwickshire. One friendship ended in the quarter, as due to the chaotic lifestyle of the Younger Friend they were unable to commit to meeting regularly with their Older Friend. There are 2 children going through the process of matching at present. We currently have 4 new Older Friends going through our recruitment interview, referencing and vetting process, so hope to be able to match further Younger Friends in the coming quarter.
To support our Older Friends we will shortly be running a North Warwickshire Safeguarding Training event at Fillongley Scout Hut. Currently we have 19 children on our waiting list. Volunteer recruitment is continuing with a lot of interest generated from recent press articles and Facebook advertising. Additionally, we are promoting our volunteering Warwickshire Police and Crime Commissioner’s Grant Scheme Report 2018-19 opportunities at ASDA and have been asked to have a stand at the monthly Atherstone Sunday market and forthcoming Polesworth Big Day Out. Our networking is also creating new opportunities for our Younger Friends. Hargraves Narrowboats are providing boat trips in April and May from Nuneaton, for the local Older Friends and their Younger Friends, to have a day on the canal.</t>
    </r>
  </si>
  <si>
    <r>
      <rPr>
        <b/>
        <sz val="10"/>
        <rFont val="Arial"/>
        <family val="2"/>
      </rPr>
      <t>OVERVIEW</t>
    </r>
    <r>
      <rPr>
        <sz val="10"/>
        <rFont val="Arial"/>
        <family val="2"/>
      </rPr>
      <t xml:space="preserve"> - Workshops take place at our office every Thursday 12:30-2:30pm. The young people have the opportunity to take part in a range of arts activities. These include drawing, painting, graffiti art, sewing, song writing, music production, recording and instrumentation. During this quarter there have been two more referrals from Hartshill School, one from Warwickshire House Project and two from St Thomas Moore and also a new YP who is currently NEET. We are currently working with young people with mental illness, in care, and young people at risk of becoming NEET. One of thei new young people, in year 7 is not engaging through school, has been referred to CAMHS has been working with us through this project for almost two months. There has already been a huge change – through engaging more with our youth workers/ arts practioners, increased confidence and has also started to complete a bronze arts award. Their arts activities really help to give this young person focus, help him to relax and also provide a safe, quiet place away from a rather hectic home life. All have been using different art forms to express themselves in a safe environment. The young people have also taken part in other activities that are offered.  Since the last report extra activities have been a trip to a live show at Benn Hall on 23rd December 2019. Two of the participants that attend this project now also attend a new project that is being delivering on a Wednesday, which is funded by Children in Need. One of these young people are still in care and, at present, through the support of this project Aspire in Arts continues to be the only ongoing, constant professionals that are supporting this yp through current challenging circumstances. This project has helped this young person to get back in to school and continues to be doing well. This YP is also still working towards a silver Arts Award. Since October, one of their YP from St Tomas Moore School (who was at risk of exclusion and getting in to trouble with the police) has completed his bronze Arts Award.
</t>
    </r>
  </si>
  <si>
    <r>
      <rPr>
        <b/>
        <sz val="10"/>
        <rFont val="Arial"/>
        <family val="2"/>
      </rPr>
      <t>OVERVIEW: -</t>
    </r>
    <r>
      <rPr>
        <sz val="10"/>
        <rFont val="Arial"/>
        <family val="2"/>
      </rPr>
      <t xml:space="preserve"> Our workshops take place at our office every Thursday 12:30-2:30pm. The young people have the opportunity to take part in a range of arts activities. These include drawing, painting, graffiti art, sewing, song writing, music production, recording and instrumentation. We have an increase in the number of young people joining the project who are in care. At present there are 5 young people who are in care and each are experiencing quite challenging circumstances. We also have 3 care leavers, who with the Leaving Care Team we are supporting through our dedicated arts workshops.
During this quarter we have also been delivering dedicated music workshops on Mondays 4:30-6:30pm, matched with additional funding from Children in Need. Young people have been working together in weekly group workshops to learn original songs and covers and will be performing live at our show at Benn Hall in Rugby on Sunday 16th June as part of our Youth Music Projects. The project is really helping young people to not only express themselves, learn new skills, gain a qualification and increase their life chances – but from attending small group/one to one sessions, we have been able to slowly integrate them within our other youth groups/projects and team building activities/trips. This has enabled them to meet new friends and feel less isolated.
</t>
    </r>
  </si>
  <si>
    <r>
      <rPr>
        <b/>
        <sz val="10"/>
        <rFont val="Arial"/>
        <family val="2"/>
      </rPr>
      <t>OVERVIEW: -</t>
    </r>
    <r>
      <rPr>
        <sz val="10"/>
        <rFont val="Arial"/>
        <family val="2"/>
      </rPr>
      <t xml:space="preserve"> Issue 57 September 2018 of the NNENW Newsletter focused on scams and guidance on preventing burglaries
 Issue 58 December 2018 – Christmas Edition of the NNENW Newsletter focused on Pension scams, rogue traders, spreading the word on Neighbourhood watch on a street level and also the closed facebook groups that have been running in Nuneaton for the past 12 months.
</t>
    </r>
  </si>
  <si>
    <r>
      <rPr>
        <b/>
        <sz val="10"/>
        <rFont val="Arial"/>
        <family val="2"/>
      </rPr>
      <t>OVERVIEW: -</t>
    </r>
    <r>
      <rPr>
        <sz val="10"/>
        <rFont val="Arial"/>
        <family val="2"/>
      </rPr>
      <t xml:space="preserve">The NNENW Newsletter is distributed to over 2600 homes by our Neighbourhood Watch volunteers. These newsletters are then shared with their friends and family which then promotes neighbourhood watch and provides additional contact to none scheme members. This contact then provides additional leads to help setup new NW schemes.                                                                                                                         Issue 59. March 2019 - Copy attached to email. Topics: -
Increased funding for Warwickshire Police / Action against county lines drug dealing / Theft from vehicles / Clare’s Law Domestic Violence / Recent Crime / Police Beat report / Higham Lane burglars imprisioned 
</t>
    </r>
  </si>
  <si>
    <t xml:space="preserve">DACS intervention provides victims with awareness of abusive behaviours and the opportunity to examine their own experience of abuse in an unhealthy relationship.
Counselling sessions delivered to victims that increase awareness of Domestic Abuse in all its forms. 
The programme is designed to provide skills for ‘self-evaluation’ of personal risk to empower personal strategies that will increase personal safety now and in the future. “I think about my sessions in the week and all the things domestic violence is. I can’t believe I let it happen to me again just because he did it to me in a different way” 
In this quarter 49 referrals were made with 42 going on to receive support.  Lots of work has been done with referring agencies to get more appropriate referrals which have all the correct details - this has helped to ensure support is going to the right people.
Case studies are available on the main report.
Total spend to date: £2,863.92 (total spend for N&amp;B, Stratford and Rugby)
</t>
  </si>
  <si>
    <r>
      <t>OVERVIEW: - 01/05/19 Reminder sent, awaiting response. OVERVIEW 31/05/19: -</t>
    </r>
    <r>
      <rPr>
        <sz val="10"/>
        <rFont val="Arial"/>
        <family val="2"/>
      </rPr>
      <t xml:space="preserve">The Q4 delivery period included the remainder of Spring 1 and Spring 2 – all delivery was completed before the Easter break. The programme continued to be delivered within St Thomas More School and Nicholas Chamberlaine. Due to timetabling we delivered the final round of workshops to a group of students identified by Warwickshire ABP.
Q4 delivery was the final cycle of early intervention with vulnerable groups of young people including those on the cusp of exclusion. Delivery was in small group and 1:1 format. The key themes of delivery have included:
• Core Values
• Attitudes to behaviour
• Actions and consequences
• Knife Crime
• Substance misuse
• Raising aspirations
We continued to liaise with school behaviour leads and pastoral staff to ensure maximum impact was achieved through the Time2Shine programme, as well the positive impact that it can have on the overall wellbeing of the students.
Attendance figures for the identified students remained stable throughout delivery with all but one of the identified students participating within the programme. School staff continue to praise the impact of our programme, recognising improvements in behaviour for learning in school and are able to refer to specific young people in regards to the enhancement of their social and emotional wellbeing. 
</t>
    </r>
  </si>
  <si>
    <r>
      <rPr>
        <b/>
        <sz val="10"/>
        <rFont val="Arial"/>
        <family val="2"/>
      </rPr>
      <t>OVERVIEW: -</t>
    </r>
    <r>
      <rPr>
        <sz val="10"/>
        <rFont val="Arial"/>
        <family val="2"/>
      </rPr>
      <t xml:space="preserve"> Q3 of the Time2Shine programme commenced 1st November 2018 and delivery was throughout Autumn2 (second academic half term), and the start of Spring 1 (January 2019) aligning delivery with the academic year. The programme continued to be delivered within St Thomas More School, Nicholas Chamberlaine and North Leamington School. The nature of Time2Shine as a 6-8 week delivery means that as in Q1 and Q2 delivery has been with small targeted groups of students that have displaying signs of negative behaviours in school. A small number have also been identified as being on the cusp of exclusion. These are different young people for each delivery period. The key themes of delivery have included:
• Core Values
• Attitudes to behaviour
• Actions and consequences
• Knife Crime
• Substance misuse
• Raising aspirations
We have been liaising closely with school behaviour leads and pastoral staff to ensure that they fully understand the benefits of the Time2Shine programme, as well the positive impact that it can have on the overall wellbeing of the students.
Attendance figures for the identified students were on average higher than the Autumn term cohorts. All identified students participated within the programme. School staff comment on the benefits of the programme, how it impacts positively on their behaviour for learning in school and are able to refer to specific young people in regards to the enhancement of their social and emotional wellbeing. 
</t>
    </r>
  </si>
  <si>
    <r>
      <rPr>
        <b/>
        <sz val="10"/>
        <rFont val="Arial"/>
        <family val="2"/>
      </rPr>
      <t xml:space="preserve">OVERVIEW: </t>
    </r>
    <r>
      <rPr>
        <sz val="10"/>
        <rFont val="Arial"/>
        <family val="2"/>
      </rPr>
      <t xml:space="preserve">-01/05/19 Reminder sent, awaiting response. </t>
    </r>
    <r>
      <rPr>
        <b/>
        <sz val="10"/>
        <rFont val="Arial"/>
        <family val="2"/>
      </rPr>
      <t xml:space="preserve">OVERVIEW 31/05/19: - </t>
    </r>
    <r>
      <rPr>
        <sz val="10"/>
        <rFont val="Arial"/>
        <family val="2"/>
      </rPr>
      <t xml:space="preserve">The Q4 delivery period included the remainder of Spring 1 and Spring 2 – all delivery was completed before the Easter break. The programme continued to be delivered within St Thomas More School and Nicholas Chamberlaine. Due to timetabling we delivered the final round of workshops to a group of students identified by Warwickshire ABP.
Q4 delivery was the final cycle of early intervention with vulnerable groups of young people including those on the cusp of exclusion. Delivery was in small group and 1:1 format. The key themes of delivery have included:
• Core Values
• Attitudes to behaviour
• Actions and consequences
• Knife Crime
• Substance misuse
• Raising aspirations
We continued to liaise with school behaviour leads and pastoral staff to ensure maximum impact was achieved through the Time2Shine programme, as well the positive impact that it can have on the overall wellbeing of the students.
Attendance figures for the identified students remained stable throughout delivery with all but one of the identified students participating within the programme. School staff continue to praise the impact of our programme, recognising improvements in behaviour for learning in school and are able to refer to specific young people in regards to the enhancement of their social and emotional wellbeing. </t>
    </r>
  </si>
  <si>
    <r>
      <rPr>
        <b/>
        <sz val="10"/>
        <rFont val="Arial"/>
        <family val="2"/>
      </rPr>
      <t>BUDDI Tagging</t>
    </r>
    <r>
      <rPr>
        <sz val="10"/>
        <rFont val="Arial"/>
        <family val="2"/>
      </rPr>
      <t xml:space="preserve"> - There wre no BUDDI tag wearers in Quarter 2 for Nuneaton and Bedworth.</t>
    </r>
    <r>
      <rPr>
        <b/>
        <sz val="10"/>
        <rFont val="Arial"/>
        <family val="2"/>
      </rPr>
      <t xml:space="preserve"> LOUDMOUTH</t>
    </r>
    <r>
      <rPr>
        <sz val="10"/>
        <rFont val="Arial"/>
        <family val="2"/>
      </rPr>
      <t xml:space="preserve"> - The schools have been contacted with information about the funding offer. The following schools have booked so far: Higham Lane school (Working For Marcus, 8th October), Exhall Grange Special School (Working For Marcus, 9th November), The George Elliot School (Safe &amp; Sound, 25th January).</t>
    </r>
    <r>
      <rPr>
        <b/>
        <sz val="10"/>
        <rFont val="Arial"/>
        <family val="2"/>
      </rPr>
      <t xml:space="preserve"> ASB FAST RESPONSE</t>
    </r>
    <r>
      <rPr>
        <sz val="10"/>
        <rFont val="Arial"/>
        <family val="2"/>
      </rPr>
      <t xml:space="preserve"> - 835 contacts made. Feedback from the team is that they have had some very positive discussions and talks with young people during the long summer evenings around a range of topics, including fire safety, water safety, perceptions of anti-social behaviour and drink/alcohol. It is very hard to evidence outcomes form this delivery with the team, but discussions have been positive and it is hoped that this has helped make young people make informed choices. </t>
    </r>
    <r>
      <rPr>
        <b/>
        <sz val="10"/>
        <rFont val="Arial"/>
        <family val="2"/>
      </rPr>
      <t>ASBIT</t>
    </r>
    <r>
      <rPr>
        <sz val="10"/>
        <rFont val="Arial"/>
        <family val="2"/>
      </rPr>
      <t xml:space="preserve"> - Set of two bikes deployed for 38 high visibility sessions of ASBIT during the Spring term Holiday. There were also 6 sessions of car ASBITs completed due to the small fires being caused in the Bedworth area by young people. Total of  819 people were engaged over the 44 sessions within the identified communities, these areas being identified through Police reports, Fire reports and historical data. This included identified hotspots of Park Lane, Nuneaton, CampHill Lakes area and Whittleford Park, in this campaign no identified hotspots have emerged. The team have also patrolled Crowhill Rec, Tiverton Park and Vale view areas following ASB being identified. In addition there were a number of Bedworth focused shifts to patrol the developing hotspots areas to identify offenders
Key outcome: One arrest for arson following information gathered by BIKE teams and four warning letters sent to parents of associates of arrested young person.</t>
    </r>
    <r>
      <rPr>
        <b/>
        <sz val="10"/>
        <rFont val="Arial"/>
        <family val="2"/>
      </rPr>
      <t xml:space="preserve"> Taxi Marshalls</t>
    </r>
    <r>
      <rPr>
        <sz val="10"/>
        <rFont val="Arial"/>
        <family val="2"/>
      </rPr>
      <t xml:space="preserve"> - ASB incidents for this Quarter remain low with only one incident reported. Violence Against the Person offences increased to eight in September, which is comparable to the previous year. Each of these offences has been scrutinised and none were related to the Taxi Marshal Scheme. </t>
    </r>
    <r>
      <rPr>
        <b/>
        <sz val="10"/>
        <rFont val="Arial"/>
        <family val="2"/>
      </rPr>
      <t>MOBILE CCTV</t>
    </r>
    <r>
      <rPr>
        <sz val="10"/>
        <rFont val="Arial"/>
        <family val="2"/>
      </rPr>
      <t xml:space="preserve"> - Camera No 10 was deliberately damaged. The lens was painted over. The lens was replaced using a ‘smoked’ acrylic to make it look as though it was still obscured in an attempt to try to reduce the risk of a further attack. Camera No 9 has been deployed to assist with Operation BAGSHAW linked to SOC. Invoices due in Quarter 3 for Camera moves from April to date, and renewal of the Airtime Agreement for 2019/20.
</t>
    </r>
  </si>
  <si>
    <r>
      <rPr>
        <b/>
        <sz val="10"/>
        <rFont val="Arial"/>
        <family val="2"/>
      </rPr>
      <t>MOBILE CCTV</t>
    </r>
    <r>
      <rPr>
        <sz val="10"/>
        <rFont val="Arial"/>
        <family val="2"/>
      </rPr>
      <t xml:space="preserve"> - Camera No 11 deployed to support Hate Crime Victim and activities in the street outside the house. Camera No 2 deployed for public reassurance following armed break in. Camera No 12 deployed to support / refute allegations linked to neighbour dispute involving violence. </t>
    </r>
    <r>
      <rPr>
        <b/>
        <sz val="10"/>
        <rFont val="Arial"/>
        <family val="2"/>
      </rPr>
      <t>LOUDMOUTH</t>
    </r>
    <r>
      <rPr>
        <sz val="10"/>
        <rFont val="Arial"/>
        <family val="2"/>
      </rPr>
      <t xml:space="preserve"> - The tour has begun and the following sessions have been delivered: Working For Marcus (on CSE): Higham Lane School 8th October, Exhall Grange Special School, 9th November, The Nuneaton Academy, 26th November, Nicholas Chamberlaine Technology College, 28th November.  Loudmouth have again contacted any schools that have not yet booked. Since the last monitoring report was submitted, Hartshill School has booked (Working For Marcus, 10th January) and St Thomas More school has booked (Working For Marcus, 28th March). Nicholas Chamberlaine School booked (Working For Marcus, 28th November). Nuneaton Academy booked (Working For Marcus, 26th November). Discovery Academy has expressed interest in booking a Spring term date and Oak Wood Special School have decided not to participate this year due to organisational issues. Exhall Grange School therefore used this underspend for a second programme (One 2 Many on alcohol and drug awareness, 25th January). </t>
    </r>
    <r>
      <rPr>
        <b/>
        <sz val="10"/>
        <rFont val="Arial"/>
        <family val="2"/>
      </rPr>
      <t>ASBIT</t>
    </r>
    <r>
      <rPr>
        <sz val="10"/>
        <rFont val="Arial"/>
        <family val="2"/>
      </rPr>
      <t xml:space="preserve"> - Qtr 3 A set of two bikes deployed for 18  high visibility sessions of ASBIT during the Halloween and Bonfire period.  There were also 4 sessions of car ASBITs completed. A total of 198  people were engaged over the sessions within the identified communities, these areas being identified through Police reports, Fire reports and historical data.
The team focussed a lot of patrols on Camp Hill due to a number of void properties being set fire to. Key interventions: Patrol of derelict buildings to ensure security- after fires in derelict houses / Engage with young people / Report flytipped waste and potential bonfires. </t>
    </r>
    <r>
      <rPr>
        <b/>
        <sz val="10"/>
        <rFont val="Arial"/>
        <family val="2"/>
      </rPr>
      <t>ASB Fast</t>
    </r>
    <r>
      <rPr>
        <sz val="10"/>
        <rFont val="Arial"/>
        <family val="2"/>
      </rPr>
      <t xml:space="preserve"> </t>
    </r>
    <r>
      <rPr>
        <b/>
        <sz val="10"/>
        <rFont val="Arial"/>
        <family val="2"/>
      </rPr>
      <t>RESPONSE</t>
    </r>
    <r>
      <rPr>
        <sz val="10"/>
        <rFont val="Arial"/>
        <family val="2"/>
      </rPr>
      <t xml:space="preserve"> - Feedback from the team is that they have had several positive discussions and chats with young people during the autumn and mild winter evenings again on a range of topics, including fire safety, water safety, perceptions of anti-social behaviour and drink/alcohol. It is very hard to evidence outcomes form this delivery with the team, but discussions have been positive and it is hoped that this has helped make young people make informed choices. A short recorded chat with several young people was forwarded to the Communities team as evidence of a particular session. However young people become very conscious and suspicious of recording taking place and will not normally take part or give permission for this to happen. TAXI MARSHALLS - Qtr 3: Taxi Marshal service contract was withdrawn from Leisure Sec (The contractor) late December as they failed to supply Taxi Marshals on several occasions at the contract times without notification. A meeting with the contractor revealed that they could no longer guarantee that they would be able to provide Marshals at all.
We are presently in discussion with other Contractors to undertake the taxi marshal duties on a temporary basis, until a new formal tender process is complete. At present there are no marshals on site Thursday, Friday or Saturday nights.  
</t>
    </r>
  </si>
  <si>
    <r>
      <t xml:space="preserve">OVERVIEW: - </t>
    </r>
    <r>
      <rPr>
        <sz val="10"/>
        <rFont val="Arial"/>
        <family val="2"/>
      </rPr>
      <t>01/05/19 Reminder sent, awaiting response.</t>
    </r>
    <r>
      <rPr>
        <b/>
        <sz val="10"/>
        <rFont val="Arial"/>
        <family val="2"/>
      </rPr>
      <t xml:space="preserve"> OVERVIEW 31/05/19: - Taxi Marshalls - </t>
    </r>
    <r>
      <rPr>
        <sz val="10"/>
        <rFont val="Arial"/>
        <family val="2"/>
      </rPr>
      <t xml:space="preserve">Since October 2018, no Taxi Marshals have been on site and it has proved impossible to obtain a contractor to fulfil the duties undertaken previously by Leisure Sec on a short term basis. A reduction in venues has resulted in no particular problems of anti-social behaviour but this may be dependent on type of premises that might open in the future. Taxi Drivers are adhering so far to the taxi rank and again no problems have been noted so far.  </t>
    </r>
    <r>
      <rPr>
        <b/>
        <sz val="10"/>
        <rFont val="Arial"/>
        <family val="2"/>
      </rPr>
      <t>BUDDI</t>
    </r>
    <r>
      <rPr>
        <sz val="10"/>
        <rFont val="Arial"/>
        <family val="2"/>
      </rPr>
      <t xml:space="preserve"> -  During this time we had use of 3 tags tagging 3 people.
Mr P is a prolific burglar who also has previous offending including theft from motor vehicle and violent offences.  He wore a GPS tag so that we could monitor his curfew as part of his licence. The curfew was 7-7 and we were receiving intelligence suggesting that he was out offending during these hours.
Mr R is a domestic abuse perpetrator but his previous offending also includes theft and violence.  He wore a GPS tag as he was due to move on from the approved premises and  was to be subject to a curfew and a restraining order that was to be monitored for a period to build Intel and ensure compliance. 
Mr S is a prolific burglar and also has previous for vehicle crime.  He is wearing a GPS tag as he is subject to licence and we are receiving intelligence to suggest he was committing crime but could not corroborate this.  The tag will monitor his movements and help to build up the intel picture and assist us to manage the risk. </t>
    </r>
    <r>
      <rPr>
        <b/>
        <sz val="10"/>
        <rFont val="Arial"/>
        <family val="2"/>
      </rPr>
      <t>ASB Fast Response</t>
    </r>
    <r>
      <rPr>
        <sz val="10"/>
        <rFont val="Arial"/>
        <family val="2"/>
      </rPr>
      <t xml:space="preserve"> - 968 contacts made.Feedback from the team is that they have continued to have positive discussions/chats in groups with young people during the winter evenings again on a range of topics, including fire safety, water safety, perceptions of anti-social behaviour and drink/alcohol. It is very hard to evidence outcomes form this delivery with the team, but discussions have been positive and it is hoped that this has helped make young people make informed choices.  </t>
    </r>
    <r>
      <rPr>
        <b/>
        <sz val="10"/>
        <rFont val="Arial"/>
        <family val="2"/>
      </rPr>
      <t>LOUDMOUTH</t>
    </r>
    <r>
      <rPr>
        <sz val="10"/>
        <rFont val="Arial"/>
        <family val="2"/>
      </rPr>
      <t xml:space="preserve"> - 10 x theatre in education sessions were delivered.</t>
    </r>
    <r>
      <rPr>
        <b/>
        <sz val="10"/>
        <rFont val="Arial"/>
        <family val="2"/>
      </rPr>
      <t xml:space="preserve"> ASBIT - </t>
    </r>
    <r>
      <rPr>
        <sz val="10"/>
        <rFont val="Arial"/>
        <family val="2"/>
      </rPr>
      <t xml:space="preserve">A set of two bikes deployed for 60 high visibility sessions of ASBIT during theFebruary Half term and Easter Period as per Service level agreement .  There were also 12  sessions of car ASBITs completed. 
A total of 300  people were engaged over the sessions within the identified communities, these areas being identified through Police reports, Fire reports and historical data.
The team focussed a lot of patrols in Bedworth due to fires at Alec Wilson Centre and repeated break ins to Ezra Gardens housing development 
Key interventions: 
Patrol of derelict buildings to ensure security- 
Engage with young people 
Report flytipped waste and potential bonfires 
</t>
    </r>
  </si>
  <si>
    <t>Police and Crime Commissioner's Community Grant Scheme 2019/20.</t>
  </si>
  <si>
    <t>Police and Crime Commissioner's Community Grant Scheme 2018/19.</t>
  </si>
  <si>
    <t>Police and Crime Commissioner's Community Grant Scheme 2017/18.</t>
  </si>
  <si>
    <r>
      <t xml:space="preserve">08/08/2019 UPATE - Q1 returns not received - Reminder Sent. </t>
    </r>
    <r>
      <rPr>
        <b/>
        <sz val="10"/>
        <rFont val="Arial"/>
        <family val="2"/>
      </rPr>
      <t>1. Protect businesses and the public from cyber crime</t>
    </r>
    <r>
      <rPr>
        <sz val="10"/>
        <rFont val="Arial"/>
        <family val="2"/>
      </rPr>
      <t xml:space="preserve"> - 5 sessions were run before the end of the school year, with 150 pupils participating.  </t>
    </r>
    <r>
      <rPr>
        <b/>
        <sz val="10"/>
        <rFont val="Arial"/>
        <family val="2"/>
      </rPr>
      <t>2. The ‘Intelligence Mapping’ of scam victims across Warwickshire</t>
    </r>
    <r>
      <rPr>
        <sz val="10"/>
        <rFont val="Arial"/>
        <family val="2"/>
      </rPr>
      <t xml:space="preserve"> - The latest mapping infographic was produced in September 2018.  Data continues to be gathered and the new infographic map is due to be created and released </t>
    </r>
    <r>
      <rPr>
        <b/>
        <sz val="10"/>
        <rFont val="Arial"/>
        <family val="2"/>
      </rPr>
      <t>3. The delivery of Trading Standards ‘Scam Alerts’</t>
    </r>
    <r>
      <rPr>
        <sz val="10"/>
        <rFont val="Arial"/>
        <family val="2"/>
      </rPr>
      <t xml:space="preserve"> - 26 scam alert emails were sent out.  Currently the service now has 3,696 registered subscribers.</t>
    </r>
    <r>
      <rPr>
        <b/>
        <sz val="10"/>
        <rFont val="Arial"/>
        <family val="2"/>
      </rPr>
      <t xml:space="preserve"> 4. Prevent people from becoming cyber criminals</t>
    </r>
    <r>
      <rPr>
        <sz val="10"/>
        <rFont val="Arial"/>
        <family val="2"/>
      </rPr>
      <t xml:space="preserve"> - Project is currently being planned and website inspection lists devised.  Inspections are due to start during Q2. </t>
    </r>
    <r>
      <rPr>
        <b/>
        <sz val="10"/>
        <rFont val="Arial"/>
        <family val="2"/>
      </rPr>
      <t>5. Real Deal Online Toolkit</t>
    </r>
    <r>
      <rPr>
        <sz val="10"/>
        <rFont val="Arial"/>
        <family val="2"/>
      </rPr>
      <t xml:space="preserve"> - A list of local Warwickshire based ‘Buy and Sell’ groups on Facebook has been created.  Work is ongoing using on best practice on how to join the groups within the current legislative framework.</t>
    </r>
    <r>
      <rPr>
        <b/>
        <sz val="10"/>
        <rFont val="Arial"/>
        <family val="2"/>
      </rPr>
      <t xml:space="preserve"> 6. Investigate and Prosecute Businesses Operating Online Illegally</t>
    </r>
    <r>
      <rPr>
        <sz val="10"/>
        <rFont val="Arial"/>
        <family val="2"/>
      </rPr>
      <t xml:space="preserve"> - Ongoing investigations </t>
    </r>
    <r>
      <rPr>
        <b/>
        <sz val="10"/>
        <rFont val="Arial"/>
        <family val="2"/>
      </rPr>
      <t>7. Disrupt the supply of dangerous goods</t>
    </r>
    <r>
      <rPr>
        <sz val="10"/>
        <rFont val="Arial"/>
        <family val="2"/>
      </rPr>
      <t xml:space="preserve"> - During Q1 £21,000 of unsafe and non-compliant products were detained and removed from the supply chain.  Work continues to identify online sellers who continue to import illegal unsafe goods from outside of Europe to sell in the UK online.</t>
    </r>
  </si>
  <si>
    <r>
      <rPr>
        <b/>
        <sz val="10"/>
        <rFont val="Arial"/>
        <family val="2"/>
      </rPr>
      <t>1. Protect businesses and the public from cyber crime</t>
    </r>
    <r>
      <rPr>
        <sz val="10"/>
        <rFont val="Arial"/>
        <family val="2"/>
      </rPr>
      <t xml:space="preserve"> - going forward the subject area of cybercrime is to be delivered by schools directly, or with the help of 3rd party organisations and is often linked and combined with other current topic areas of education such as knife crime and anti-drug information. </t>
    </r>
    <r>
      <rPr>
        <b/>
        <sz val="10"/>
        <rFont val="Arial"/>
        <family val="2"/>
      </rPr>
      <t>2. The ‘Intelligence Mapping’ of scam victims across Warwickshire</t>
    </r>
    <r>
      <rPr>
        <sz val="10"/>
        <rFont val="Arial"/>
        <family val="2"/>
      </rPr>
      <t xml:space="preserve"> - No further updates provided during Quarter 2. </t>
    </r>
    <r>
      <rPr>
        <b/>
        <sz val="10"/>
        <rFont val="Arial"/>
        <family val="2"/>
      </rPr>
      <t>3. The delivery of Trading Standards ‘Scam Alerts’</t>
    </r>
    <r>
      <rPr>
        <sz val="10"/>
        <rFont val="Arial"/>
        <family val="2"/>
      </rPr>
      <t xml:space="preserve"> - 11 scam alert emails were sent out. Currently the service has around 3,800 registered subscribers. </t>
    </r>
    <r>
      <rPr>
        <b/>
        <sz val="10"/>
        <rFont val="Arial"/>
        <family val="2"/>
      </rPr>
      <t>4. Prevent people from becoming cyber criminals</t>
    </r>
    <r>
      <rPr>
        <sz val="10"/>
        <rFont val="Arial"/>
        <family val="2"/>
      </rPr>
      <t xml:space="preserve"> - At the end of Q1 and throughout Q2 data has been gathered from the UK Trade Info, a website created by HMRC identifying previously unknown importers of high-risk consumer goods into the UK from outside of the EU.  So far around 6 importers have been inspected.  This has resulted in a number of goods being sampled.  Two (2) importer’s samples (table lamps and children’s clothing) were found to be dangerous and officers have worked with the businesses and full Product Recalls were instigated.  These were followed up with Press Releases released to the national media and the Office for Product Safety and Standards (OPSS).  Further, work continues with a national online retailer into their terms and conditions. </t>
    </r>
    <r>
      <rPr>
        <b/>
        <sz val="10"/>
        <rFont val="Arial"/>
        <family val="2"/>
      </rPr>
      <t>6. Investigate and prosecute businesses operating</t>
    </r>
    <r>
      <rPr>
        <sz val="10"/>
        <rFont val="Arial"/>
        <family val="2"/>
      </rPr>
      <t xml:space="preserve"> online illegally - Case 1500 A manufacturer and importer of food supplements has been investigated due to misleading claims on the website and on the products themselves. During this highly technical investigation the company decided at the 11th hour to make the appropriate changes to the product labelling and removed the misleading website to avoid going to trial. 257563 – A West Midlands Circuit Judge and former Birmingham based barrister contacted Warwickshire Trading Standards Service stating that their profile was being used on a fictitious copycat website. The doppelganger created an identical legal profile and imagery found within a historic document with only slight changes made to the Chambers address and telephone number seen within the original document. It is unclear for the motivation behind the creation of the fictitious profile; however, it is clear it could easily have been mistaken for the real lawyer and used with fraudulent intentions. Trading Standards quickly established the host of the copycat website, the original source that the copycat website used to create the fraudulent site and managed to have the website taken down and permanently removed from the world wide web within 2 hours of being contacted. 257384 – A complainant who had previously entered into a gym membership contract online, ran into problems when trying to cancel the contract. The company refused to cancel the contract and the credit agreement. Trading Standards Officers contact the gym and after giving them some advice, cancelled the agreement and apologised to the consumer. 257473 (+ 3 others) – A business which appears to be based outside of the UK but using an address in Leamington Spa is targeting elderly and vulnerable Warwickshire consumers. The business is selling via its website and also using aggressive telephone sales techniques to obtain payment for “safety / call pendants” linked to a call centre in case of emergency.  Apart from the high price for these devices, the call centre may not exist.  Contact has been made with the landlord for the commercial premise which is linked to this case and further investigations continue. 257536 – Trading Standards were notified of a serious safety issue involving children’s fancy dress costumes which failed the flammability requirements being sold by an online retailer.  Work was carried out with the business to make sure that all affected garments were removed from the website and the warehouse. Further checks were carried out on the rest of the stock being sold by the business, including their routes of supply.  Minor changes to practices were identified and readily adopted by the business. The business will be monitored to ensure ongoing compliance. </t>
    </r>
    <r>
      <rPr>
        <b/>
        <sz val="10"/>
        <rFont val="Arial"/>
        <family val="2"/>
      </rPr>
      <t>7. Disrupt the supply of dangerous goods</t>
    </r>
    <r>
      <rPr>
        <sz val="10"/>
        <rFont val="Arial"/>
        <family val="2"/>
      </rPr>
      <t xml:space="preserve"> - During Q2 over 1,600 items of unsafe and non-compliant products were detained and removed from the supply chain worth approximately £52,000.  Work continues to identify online sellers who continue to import illegal unsafe goods from outside of Europe to sell in the UK online.</t>
    </r>
  </si>
  <si>
    <r>
      <t xml:space="preserve">The continuation of funding allowed us to continue working with partnership schools to identify their most vulnerable pupils and put our early intervention Time2Shine programme into place to offer them much needed support. Many of the young people we support lack role models, have a turbulent home life, struggle to engage with learning and more often than not exhibit negative behaviours that impact their relationships with family, peers, school staff and other professionals. The bespoke nature of our Time2Shine programme allows us to work in partnership with the schools to identify the needs of the groups or individual young people, selecting topics that will positively impact their lives leading to improved life outcomes, a safer community and reduction of NEETS. </t>
    </r>
    <r>
      <rPr>
        <b/>
        <sz val="10"/>
        <rFont val="Arial"/>
        <family val="2"/>
      </rPr>
      <t>UPDATE Q1</t>
    </r>
    <r>
      <rPr>
        <sz val="10"/>
        <rFont val="Arial"/>
        <family val="2"/>
      </rPr>
      <t xml:space="preserve"> - We worked in partnership with the following schools: Nicholas Chamberlaine / St Thomas More / Nicholas Chamberlaine – small groups and individuals identified for positive behaviour support. / St Thomas More – small groups identified for positive behaviour support. </t>
    </r>
    <r>
      <rPr>
        <b/>
        <sz val="10"/>
        <rFont val="Arial"/>
        <family val="2"/>
      </rPr>
      <t>Delivery included</t>
    </r>
    <r>
      <rPr>
        <sz val="10"/>
        <rFont val="Arial"/>
        <family val="2"/>
      </rPr>
      <t xml:space="preserve">: Confidence / Self esteem / Actions and consequences. Raising Aspirations - Knife Crime / Community cohesion. Our dedicated staff work to support these young people on a weekly basis, they provide updates to pastoral staff and other professionals as required. </t>
    </r>
    <r>
      <rPr>
        <b/>
        <sz val="10"/>
        <rFont val="Arial"/>
        <family val="2"/>
      </rPr>
      <t>Impact included</t>
    </r>
    <r>
      <rPr>
        <sz val="10"/>
        <rFont val="Arial"/>
        <family val="2"/>
      </rPr>
      <t xml:space="preserve">: Increased attendance at school / Reduction in negative behaviours and consequences / Increased positive points and rewards / Improved engagement with learning. </t>
    </r>
  </si>
  <si>
    <r>
      <rPr>
        <sz val="10"/>
        <color rgb="FFFF0000"/>
        <rFont val="Arial"/>
        <family val="2"/>
      </rPr>
      <t>08/08/2019 UPATE - Q1 returns not received - Reminder Sent</t>
    </r>
    <r>
      <rPr>
        <sz val="10"/>
        <rFont val="Arial"/>
        <family val="2"/>
      </rPr>
      <t xml:space="preserve">.  </t>
    </r>
    <r>
      <rPr>
        <b/>
        <u/>
        <sz val="10"/>
        <rFont val="Arial"/>
        <family val="2"/>
      </rPr>
      <t>ASBIT</t>
    </r>
    <r>
      <rPr>
        <sz val="10"/>
        <rFont val="Arial"/>
        <family val="2"/>
      </rPr>
      <t xml:space="preserve"> - A set of two bikes deployed for 20 high visibility sessions of ASBIT during the Spring term Holiday and good weather in June. A total of  290  people were engaged over the 20 sessions within the identified communities, these areas being identified through Police reports, Fire reports and historical data. This included identified hotspots of Park Lane, Nuneaton, CampHill Lakes area and Whittleford Park, in this campaign no identified hotspots have emerged. The team have also been inspecting void premises in Nuneaton and Bedworth. *** </t>
    </r>
    <r>
      <rPr>
        <b/>
        <u/>
        <sz val="10"/>
        <rFont val="Arial"/>
        <family val="2"/>
      </rPr>
      <t>ASB</t>
    </r>
    <r>
      <rPr>
        <sz val="10"/>
        <rFont val="Arial"/>
        <family val="2"/>
      </rPr>
      <t xml:space="preserve"> - Continue to employ 2 part time employees working 12 hrs each per week Working in pairs 5 nights per week targeting young people 8 – 24 years.Number of contacts 1110 (M – 732 and F – 378). ***
</t>
    </r>
    <r>
      <rPr>
        <b/>
        <u/>
        <sz val="10"/>
        <rFont val="Arial"/>
        <family val="2"/>
      </rPr>
      <t>Loudmouth Education and Training</t>
    </r>
    <r>
      <rPr>
        <sz val="10"/>
        <rFont val="Arial"/>
        <family val="2"/>
      </rPr>
      <t xml:space="preserve"> - Substance Misuse Intervention – Performances/Workshops in Secondary schools. A Service Level Agreement has been drawn up. Schools who had pencilled in dates (following last year’s sessions) have been contacted and are expected to confirm in September. An email has been prepared to send in September to the remaining schools.***
 </t>
    </r>
  </si>
  <si>
    <r>
      <rPr>
        <b/>
        <u/>
        <sz val="10"/>
        <rFont val="Arial"/>
        <family val="2"/>
      </rPr>
      <t>ASBIT</t>
    </r>
    <r>
      <rPr>
        <sz val="10"/>
        <rFont val="Arial"/>
        <family val="2"/>
      </rPr>
      <t xml:space="preserve"> - A set of two bikes deployed for 80  high visibility sessions of ASBIT during theSummer Holiday and weekends in September. A total of  885  people were engaged over the  sessions within the identified communities, these areas being identified through Police reports, Fire reports and historical data. Interventions included: Water Safety at Marston Jabbett and Ensors Pool. Resecuring of two void buildings Ritz Bingo and Kingsholme. </t>
    </r>
    <r>
      <rPr>
        <b/>
        <u/>
        <sz val="10"/>
        <rFont val="Arial"/>
        <family val="2"/>
      </rPr>
      <t>ASB</t>
    </r>
    <r>
      <rPr>
        <sz val="10"/>
        <rFont val="Arial"/>
        <family val="2"/>
      </rPr>
      <t xml:space="preserve"> - 1511 contacts made. </t>
    </r>
    <r>
      <rPr>
        <b/>
        <u/>
        <sz val="10"/>
        <rFont val="Arial"/>
        <family val="2"/>
      </rPr>
      <t>NOMAD</t>
    </r>
    <r>
      <rPr>
        <b/>
        <sz val="10"/>
        <rFont val="Arial"/>
        <family val="2"/>
      </rPr>
      <t>S</t>
    </r>
    <r>
      <rPr>
        <sz val="10"/>
        <rFont val="Arial"/>
        <family val="2"/>
      </rPr>
      <t xml:space="preserve"> - Options discussed with partners as to best way forward – this will be now be finalised with NABSCOP chair and relevant partners and it is anticipated cameras will be procured in Q3. </t>
    </r>
    <r>
      <rPr>
        <b/>
        <u/>
        <sz val="10"/>
        <rFont val="Arial"/>
        <family val="2"/>
      </rPr>
      <t>Loudmouth Education and Training</t>
    </r>
    <r>
      <rPr>
        <sz val="10"/>
        <rFont val="Arial"/>
        <family val="2"/>
      </rPr>
      <t xml:space="preserve"> - The offer has been sent to schools and the following schools have booked so far: Exhall Grange Special School, Working For Marcus (child exploitation), 4th October Higham Lane School, Working For Marcus, 7th October Oak Wood Special School, One 2 Many (alcohol &amp; drug awareness) 19th November The Nuneaton Academy, Working For Marcus, 25th November Discovery Academy, Safe &amp; Sound (abuse in teenage relationships), 28th November Nicholas Chamberlaine Technology College, Working For Marcus, 10th December The George Elliot School, Safe &amp; Sound, 20th January St Thomas More Catholic School, Working For Marcus, 30th March Values Academy is interested in Working For Marcus and we are currently negotiating dates. Ash Green Academy will not be using the funding but has booked and is paying for in full, 3 x 1hr assembly style sessions of  One 2 Many on 12th March. </t>
    </r>
  </si>
  <si>
    <t>A further referral has been received for client in HMP Moorland and we have been notified of a referral due for a young man in HMYOI Brinsford. These will take our referrals to date to 14. We remain committed to this project and will take referrals as they come.</t>
  </si>
  <si>
    <t>The Pride festival took place in Leamington in August 2019 which was attended by the PCC and engaged with the LGBT+ community. It was agreed that this project would be reported on every six months.</t>
  </si>
  <si>
    <t>The Annual General Meeting for the ICVs in Warwickshire took place in November which was attended by the Custody Inspector for Warwickshire Police. In Quarter 3 ICVs have continued to largely meet targets of 1 visit per custody suite per week. The Northern Panel have had members off due to various personal reasons; 1 new applicant has been interviewed and may commence subject to vetting. The National Scheme Managers Conference also took place in November, hosted by ICVA and attended by the OPCC.</t>
  </si>
  <si>
    <t>In this quarter ICVs from the Northern Panel raised issues regarding Detention Officers being within hearing distance of their conversations with detainees. This was discussed with the Custody Inspector and directives were issued to the DOs regarding this, following which custody visit records have shown an improvement in this area. The regional ICV conference was held at Staffordshire Police HQ and attended by the OPCC and ICVs from both the Northern and Southern Panels.</t>
  </si>
  <si>
    <t xml:space="preserve">During Quarter 1 there have been a total of 26 victim referrals made to the Rural Crime Advisors (RCA). 
24 are classified as businesses and 2 as residential.
There have been a total of 37 individual victim visits conducted over this quarter. 
11 individuals have taken advantage of the security equipment loan initiative. 
This initiative is extremely well received by those individuals we are engaging with whilst deploying the cameras. They have proved to be extremely effective in reducing the level of criminality at the locations where they have been positioned. To date none of the sites have been subject of re-victimisation.
During Q1 there has been a further Supported Villages event within the village of Long Itchington in an attempt to keep momentum up on this project. 
Oxhill Supported Village event was launched with a community event on 11th May which the PCC attended. 
The villages of Priors Marston, Priors Hardwick, Farnborough and Avon Dassett have all approached their local Police Safer Neighbourhood Teams expressing a real intent to become involved in this project and events in August 2019 are planned.
Due to the extended period of sick leave and subsequent resignation of Emily Naismith Feedback Questionnaires have not been prioritised this quarter. It is hoped that this area will be progressed in Quarter 2 once the new RCA has been interviewed and appointed.        
</t>
  </si>
  <si>
    <t xml:space="preserve">During Quarter 2 there have been a total of 10 victim referrals made to the Rural Crime Advisors (RCA).  8 are classified as businesses and 2 as residential.
There have been a total of 22 individual victim visits conducted over this quarter – the majority have been to victims from Quarter 2  but do include some visits to victims carried over from Quarter 1.  4 individuals have taken advantage of the security equipment loan initiative. Security equipment loans have included long-range movement sensors and GSM alarms.
The number of referrals is lower than previous months and this has been put down to a combination of a change in Police SNT staff in certain areas and the fact that there has been a RCA vacancy for a significant period of Quarter 2. 
A total of 7 Wildlife cameras were deployed during this quarter at 4 separate locations. This initiative is extremely well received by those individuals we are engaging with whilst deploying the cameras. They have proved to be extremely effective in reducing the level of criminality at the locations where they have been positioned. To date none of the sites have been subject of re-victimisation. 
Large bespoke event utilising the large barn area at Stratford Livestock Market. A number of security stands attended – demonstrating a wealth of Crime Prevention products
Representatives from the NFU, NFU Mutual, Warwickshire Police, Warwickshire Fire &amp; Rescue and farming charities were also present. BBC Coventry &amp; Warwickshire’s Phil Upton was also in attendance and conducted several interviews for inclusion on his Raw &amp; Rural radio programme.  Over 100 local farmers attended the event and were able to discuss Rural Crime issues and solutions with the trade stands, Police Teams and Local Authority staff. 
During Q2 there has been one further Supported Village event:Priors Hardwick (August 2019).  Oxhill Supported Village status continues to grow. The villages of Priors Marston, Priors Hardwick, Farnborough, Tysoe and Avon Dassett have all approached their local Police Safer Neighbourhood Teams &amp; SDC RCA’s expressing a real intent to become involved in this project and events in late November 2019 are being planned.
During this quarter 4 individuals have taken up the opportunity to trial a variety of security equipment which includes long-range movement sensors and GSM alarms.
Emily Naismith’s resignation has resulted in an extended period where the RCA role has been covered purely on a part-time basis. This has been compounded by the fact that Bob Church was away on holiday for 5 weeks over the summer period. This has led to a small delay in conducting Victim Visits and a backlog in the fitting of security equipment during this past quarter.  Baz Bains has now been recruited into the role on a job share basis with Bob and started on 16th September. </t>
  </si>
  <si>
    <t xml:space="preserve">During this quarter the RCA attended 29 meetings including representing Warwickshire Police at the West Midlands Rural Regional meeting, presented at the North Warwickshire Area of Councils, reported to partners at the PAG and SIG meetings for the area, presented at the County Rural meeting at NFU HQ chaired by the PCC, attended cross border force meeting with Leicestershire Police, been part of a meeting with ROCU re Operation Hillman and presented a rural update at the County NHW board meeting.
Fourteen appointments have been made supporting victims of crime and follow ups including crime prevention visits and the RCA has trained a PCSO to do further visits.
RCA was part of Operation Haydon at Rugby where 68 vehicles were stopped and 27 actions were made including checking vehicles carrying livestock.  RCA attended a training day with OPU, held by NAVCIS on theft of quad bikes and trailers plus organised two engagement events for SNT in Atherstone with a number of agencies plus a wildlife stand at an event at Corley.
Work has been ongoing with Stretton on Dunsmore, Shuttington and Lime Tree Village with the PCC presenting Stretton and Lime Tree with the Supported Village status this quarter.  
RCA has assisted Inspector Wiggin with the work re preparing for the new rural crime team, including attending meetings, gaining costings, plus arranging and accompanying her to visit Derbyshire and North Yorkshire Rural Crime Teams.   
A significant amount of time has been spent on coordinating Operation Hillman, supporting the OIC, liaising with partner agencies, other forces, senior officers and internal force departments, including corp comms and the PCCs office.   
Work commenced on the new Rural Crime app.
</t>
  </si>
  <si>
    <t xml:space="preserve">I have organised and manned stands representing SNT and rural crime at Fillongley Show and Whitacre &amp; Shustoke Show, including coordinating vehicles and partners plus providing exhibits and information for engagement.  The PCC attended the Shustoke Show stand.  
Arranged a community engagement event with partners and SNT for the communities of Curdworth, Wishaw and Middleton at Curdworth Village Hall.  
Worked with the fire service at Rugby to launch an initiative with farmers over the harvest period to address the risk of fires and safety.  
Coordinated Operation Owl (national op – highlighting raptor persecution) and Op Volcanic (tri-force op with Northants and Leicestershire on one night linked to Op Hillman, mainly manned by Special Officers along the A5 corridor). 
Represented the force at regional and cross border meetings.  Given overviews at partner and force meetings, plus producing reports and presentations.  Part of the three SNT development days. 
Attended training day on Hunting to further knowledge to support officers.
Continue to maintain the Warwickshire Rural Watch website and send out daily alerts and good news stories across the county via the rural messaging system and dedicated rural
social media links.  
Arranged a rural crime training day for 28 officers, including representatives from CID, SNT, OCC, Intel and Analysts.  With experts covering livestock, agricultural vehicle theft, heritage and wildlife crime.
Produced the rural crime app for officer’s use, first in the country to address rural crime, included design, identifying information to be added, liaising with partners and departments, populating, adding officers for security access and maintaining.
Coordinated and supported senior officers on Operation Hillman (sheep butchery and theft crimes).  
</t>
  </si>
  <si>
    <t xml:space="preserve">Horse Watch Ambassadors continue to attend events and stable yards to provide free tack marking and crime prevention advice around the county, these have included a Pony Club Camp and Long Distance Ride.  
As well as the Horse Watch Ambassadors proactive work, the group also provide the opportunity for people to borrow a tack marking kit.
Horse Watch Ambassadors were actively involved in the Rural Crime Training day which saw 28 officers trained.  This including how to act when responding to an incident involving a horse, how to check and see if there is a microchip in a horse plus how to read it to identify the owner and markings on tack to identify the owner.
Membership, including social media continues to grow with 4,327 followers.  Regular alerts and information are posted and shared onto many more people.  This figure does not include the website and CMS members.
</t>
  </si>
  <si>
    <t xml:space="preserve">Horse Watch Ambassadors continue to attend events and stable yards to provide free tack marking and crime prevention advice around the county, these include Kenilworth show and the British Horse Society event at Solihull Riding Club.  
As well as the Horse Watch Ambassadors proactive work, the group also provide the opportunity for people to borrow a tack marking kit.
Horse Watch Ambassadors also attended the OPCC grants event to promote the work of the scheme funded by the PCC.
Membership, including social media continues to grow with 4,278 followers.  Regular alerts and information is posted and is shared onto many more people.  This figure does not include the website and CMS members.
</t>
  </si>
  <si>
    <t>The first quarter of the programme has been a carry-over from last year. Focus has remained on PSHE and individual and group personal development. It has become apparent that self-sufficiency will play a massive part of this year’s programme and consultation with parents and carers is supporting these views. Reviews have been completed with each participant and individual needs identified and plans agreed to achieve and implement these goals. The quarter has started with a series of discussions with the participants as a group and we have begun a schedule of weekly workshops covering personal presentation (hygiene, shaving etc), healthy lifestyle (eating, exercise and rest), financial budgeting and relationship management (family, friendship and personal).   None of the participants are currently engaging in ASB or criminal activities. The most common concern is the inability of the participants to manage their relationships with their direct families. We have carried out many one to one meetings and have engaged with parents or guardians where necessary.  All participants have volunteered to support activities at the Centre.  No new service users, however, during this quarter two pervious members have returned to the project.  None have left. 90% male.</t>
  </si>
  <si>
    <t>Quarter commenced with some real momentum and building on the back of a positive end of quarter four. The team witnessed maturity and collaborative thinking when working
through some of the issues presented to them. To a large percentage this positivity has continued, however, sadly we have also seen some spiralling behaviour too.  The regularity of the sessions has led to better interactions as well as more disclosures, which has often left the team with moral dilemmas. In large part, these situations have led to positive outcomes, however, on occasions, young people have felt let down by the service and the trust has been broken. In such situations, both the youth worker and young person have been affected and further support has been required by the management team to the worker.  The project is still receiving referrals from social services and where possible organising support programmes for those young people.  Positive Pathways continues to empower young people through several methods of peer mentoring, social development, sport and education. Our approach is to encourage young people to make the right choices in life to help carve out a positive legacy.  Positive Pathways has continued to help young people and more recently parents back into
education and supported them during some difficult periods of adolescence and help provide parents with better coping strategies. 54 of 60 planned sessions delivered.  Substance misuse, unfortunately, continues to be high on the agenda alongside inappropriate relationships. No new service users, 60/40 male/female split, 1 leaving with a positive outcome.</t>
  </si>
  <si>
    <t>NOT YET RECEIVED - CHASED JAN 2020</t>
  </si>
  <si>
    <t>REQUEST MADE JAN 2020</t>
  </si>
  <si>
    <t xml:space="preserve">This quarter the project has grown and we have seen an increase in the number of young people that we offer targeted support to. 
We have seen an increase in the amount of unplanned drop in sessions that we are doing, young people often drop into the centre unexpected and we offer them support through conversations or other methods. This can be as important as the planned sessions and occasionally even more so with the sessions taking place on young people’s terms exactly when they need it.  Throughout this quarter I have found opportunities for young people outside of the Bradby Club, this has included worked based training, ASDAN’S and trying to get bus passes for young people to get to college. throughout this quarter we have seen the number of young people involved in criminal activity and A.S.B decline.  For the duration of this quarter we have engaged young people in various educational opportunities around criminal activity. One of the ways that we have been able to reduce the amount of young people engaging in crime and disorder is seeking positive opportunities for them either at The Bradby Club or elsewhere.  One of the most significant challenges facing young people that we work with is substance misuse, throughout this quarter we have worked with countless young people that have taken different substances or are at risk of engaging in drugs and alcohol.  Throughout this quarter we have focused on reducing the number of young people engaging in criminal activity and anti-social behaviour and we have offered numerous learning opportunities.  
delivered 31 one to one mentoring sessions.  2 new young people accessing one to one support. There are 132 new members since the 1st of April that attend the open access youth club sessions all of which receive interventions and support.   The majority of the young people that currently access the service attend mainstream education or alternative education provisions.   The young people that I have worked with on the Targeted Support and Inclusion project have not yet moved on.  Ration of female 40% to male 60%.
Half of the young people that we work with admit to taking class A drugs such as cocaine, MDMA and Ecstasy pills and 75% of youths attending our service admit to smoking cannabis regularly.  75% of youths that we have worked with during this quarter have admitted to carrying a knife. 90% of the young people that I have worked one to one with this quarter have been involved in criminal activity and anti-social behaviour and I have had countless conversations around this topic and done workshops on crime and consequences.
</t>
  </si>
  <si>
    <t xml:space="preserve">As with previous years, the first quarter of this year has been quieter than the others due to the school year drawing to an end. One to one work has continued, with some cases closing due to young people feeling like they have accessed support required and as a result moved on. Some work has continued but on a less frequent basis, due to the needs of the young person being met, and also through some returning to school. Due to the youth club being quieter, less group activities have been carried out during this quarter. Instead, this has been replaced by engaging the young people in other activities, such as sports or games, and then in this time talking to them and working to challenge beliefs or views they may have. By challenging these views, we are able to look at not only the attitudes of young people, but also to demonstrate to them that not only is what they’re saying disrespectful, but also can be damaging. Whilst this isn’t a quick fix, it is the consistent challenging of these attitudes by staff at the Bradby Club and others that help to change these ideas, and allow these young people to grow up knowing that they are both being respected and being respectful.  Similarly, this last quarter has seen an increase in partnership working between staff and volunteers at the Bradby Club and other services in Rugby. By being part of a multiagency approach to tackle crime and anti-social behaviour, we have worked alongside Warwickshire Police, Warwickshire CSE, Schools, Rugby Council and Council Youth Services, Social services and more to tackle key areas of crime and anti-social behaviour in a bid to make Rugby a safer place for not only the young people we are working with daily, but also the general public. Increased service user knowledge of key themed workshop/ brief intervention sessions i.e.
Drugs and alcohol: Domestic abuse, CSE, sexting, cyber bullying, hate crime etc. 37 sessions have been planned with a variety of young people, with 34 of these being delivered. 
On top of this, there is also one to one support that is not necessarily planned, but happens as a result of a situation at hand or a conversation had with a young person at the time. The number of these type of sessions this quarter is in excess of 50. These increase the number of 1 to 1 sessions delivered up to just under 100, with the unplanned sessions usually being shorter, compared to the planned 1 hour or more sessions.  3 of the young people who have accessed the one to one mentoring as part of the Safer Relationships project are new this quarter. 4 are currently classed as NEETS. Of the others, 8 currently are enrolled in alternative educational provisions and attend on a varying level, whilst 2 are currently working. 
3 young people have moved on from one to one support, all of whom had accessed it for various lengths of time. There are currently 18 young people accessing the safer relationships service for targeted work carried out about safe and healthy relationships, domestic violence or CSE support. Of these, roughly 40% are currently male. 5 young people are currently receiving support due to sexual violence. In total, roughly 10 young people are currently involved in one to one work due to issues surrounding child sexual exploitation. Currently working with 3 young people who are accessing other support from counselling services. </t>
  </si>
  <si>
    <t>We have also provided young people with new learning experiences; we took 10 young people on a residential trip to Wales which included an array of activities to build team work, leadership and broaden horizons. We also ran a number of other trips for young people that had been disengaged and hard to reach. This quarter we introduced a junior youth club night which is focused on providing support and educational opportunities for children aged 8 to 12 years old, we have also started a junior boxing group for children aged 7-11 years old.  This quarter we have also introduced The Bradby Club drop in support hub. I have also started to work in partnership with The Dare to Dream foundation delivering one to one support for vulnerable young people. There has been far less crime and anti-social behaviour amongst our service users as a group during this quarter within in the local community. However, some of our young people that accessing the targeted support and inclusion project have been involved in some quite serious criminal incidents.  I have provided targeted and focused work specifically for these individuals, offering advice, guidance and activities around crime and consequences. We also took some of the service users that have been involved in criminal activity and anti-social behaviour on our residential trip, this involved communicating with the local police to get bail conditions changed so some young people could attend the trip.
We have seen a drop in participants of Bradby’s open access youth sessions and so we have undertaken outreach work within the community. Previous participants are causing far less issues and groups have been dispersed or changed resulting in positive outcomes. Delivered targeted one to one support with children and young people that quite often display multifaceted issues and complex needs. Specific topics, unique to the individual, that impact their lives are regularly discussed and worked on. Worked with a number of NEET young people, many of the young people that attend The Bradby Club have recently left schools with no qualifications. I have delivered 20 one to one mentoring sessions. I have planned 25 sessions but on some occasions when the young people have been able to attend.  This quarter we have also had the summer half-term and some young people have been away or had other commitments.  5 new young people accessing one to one support. Provided one to one support for 3 of our older members who were NEET.  Some of the young people that have accessed the project have left with positive outcomes, Some of the young people that have been involved in the Targeted support and inclusion project were classed as NEET prior to accessing support and a number of these NEET young people have moved on to find employment, education or training. 
Current one to one work, 5 males. This however varies with group work, where all young people attending are encouraged to participate and the open access being female 40% to male 60%. The number of young people receiving specialist support has increased this quarter.  90% of the young people that I have worked one to one with this quarter have been involved in criminal activity and anti-social behaviour and I have had countless conversations around this topic and done workshops on crime and consequences.</t>
  </si>
  <si>
    <t xml:space="preserve">The school holidays have once again led to open access youth sessions not taking place, and instead support happening in a far less structured fashion, often when young people have voluntarily come to the centre to speak to a member of staff, or arranging a meeting directly. This has meant that whilst the number of planned sessions is lower than usual, it is not representative of the support being given by members of staff at the Bradby Club. One positive that has come from the last few months in that other services have begun to refer young people to the club for support more regularly. 
Many of the group discussions that take place involve challenging comments and behaviours by groups of people, usually towards members of their friendship group, or in general derogatory comments about those of another gender. By challenging these at an early stage, we aim to increase the general level of respect that these individuals show not only to each other but to others they do not know, with the intention of reducing crimes such as hate crimes and other crimes where disrespecting others and their wishes are disregarded. 
With the holidays and start of school year, planned sessions have been less frequent, with only 10 in the last quarter. On looking at this further however, the number of shorter sessions delivered over the last 3 months is in excess of 40. 4 of the young people who have accessed the one to one mentoring as part of the Safer Relationships project are new this quarter. Almost all of these new people have been referred from other organisations including Children’s Services and Warwickshire Young Carer’s.  5 are currently classed as NEETS. Of the others, 2 currently are enrolled in alternative educational provisions and attend on a varying level. 10 young people have moved on from one to one support, all of whom had accessed it for various lengths of time. There are currently 11 young people accessing the safer relationships service for targeted work carried out about safe and healthy relationships, domestic violence or CSE support. Of these, roughly 45% are currently female. This however does not tell a whole story, as there are many people who access the service (both male and female) who do not require the targeted support but still access the club and receive help on a more flexible basis.  Drugs and alcohol remains a key topic of many of the sessions carried out with young people. This includes harm reduction, and staying safe advice as if these young people choose to take drugs, we want to make sure that they are as safe as possible.  Currently, there is 1 young person receiving information and support in regards to domestic violence.   4 young people are currently accessing support due to sexual violence. These are due to various incidents, and often take longer due to the nature of conversations and making sure those young people are as supported as possible.  In total, roughly 4 young people are currently involved in one to one work due to issues surrounding child sexual exploitation.  Specifically, 1 young person has been referred to the service due to specific concerns regarding sexting and communication and grooming online. Currently working with 4 young people who are accessing other support from counselling services. </t>
  </si>
  <si>
    <t xml:space="preserve">We have started several new Watches and the new members are being very helpful in moving forward our ideas for managing and promoting Rugby Borough Neighbourhood Watch.  
We are getting a lot of enquiries now from both the local communities and the police for setting up new Watches in the Rugby Borough.
We are concentrating on the new developments around Rugby as it is good to get in on the ground floor and as a result, we are getting support from the builders and developers as they can see the positive side of selling properties that are in a Neighbourhood Watch area.
We are also working much closer with Carol Cotterill on the rural areas around Rugby to help provide more safety in those communities.
</t>
  </si>
  <si>
    <t>REQUESTED JAN 2020</t>
  </si>
  <si>
    <t>A Street Pastor Recruiting Team has visited Rugby’s churches giving a recruiting presentation at their Sunday morning services, which has resulted in 4 new Street Pastor recruits, with a 5th joining us in September (his training will roll over into next year) . All recruits have provided references from their respective churches and have successfully passed enhanced DBS checks. Various training modules have been completed so far with others scheduled for completion in the coming months.  Outcomes of patrols so far include: 400+ bottles and glasses cleared away from streets, 22 instances of aggressive behaviour, 31 instances of support to vulnerable persons, 13 referrals for drugs/alcohol, 8 instances of assisting access to transport.  Street Pastors also support SNTs and Patrol to do their jobs by managing onlookers, supporting vulnerable people, de-escalating situations etc.  Extensive number of case studies offered and available upon request.</t>
  </si>
  <si>
    <t>Many further training modules delivered.  10th anniversary AGM took place.  Some figures illustrating services delivered are this quarter: approx 600 voluntary hours completed; approx 16 instances of aggressive behaviour dealt with; approx 25 instances of support to vulnerable persons; nearly 400 bottles and glasses cleared; nearly 700 conversations had.  Many case studies provided and available for viewing.</t>
  </si>
  <si>
    <t>RECEIVED - UPDATE TABLE</t>
  </si>
  <si>
    <t xml:space="preserve">The Medium Risk Domestic Abuse project (delivered by refuge) is well underway and progressing against performance measures. 
In Q1, (01/04/2019 – 30/06/2019) there were 11 new referrals, of which 10 went on to receive support from the outreach worker and 1 was assessed as high risk and went on to receive support from the IDVA service. 6 referrals came from clients who self referred, 3 came from the police, 1 came from Victim Support and 1 came from Rugby Borough Council
9 clients exited the service in the quarter. During their time in the service they had collectively asked for a total of 32 support actions of which 100% had been achieved at the point of exit.
The Youth Intervention project (delivered by On Track) is yet to begin, however plans are progressing. 
The format will be similar to previous interventions which have sought to offer support to pupils in schools to help reach their full potential.  Harris School, Avon Valley School, Bilton School and Brooke School have all agreed to work with the project, from September 2019. 
The OPCC funding will now ensure that On Track will be able to offer more workshops to bigger groups of pupils and more one to one support where required. The project will seek to offer more support away from school, within the community, using a host of venues and offering a diverse range of services to help young people reach their full potential.
</t>
  </si>
  <si>
    <t>NOT YET RECEIVED - REQUESTED IN JAN 2020</t>
  </si>
  <si>
    <t>NOT YET RECEIVED - REQUESTED</t>
  </si>
  <si>
    <t>Internal - no returns received</t>
  </si>
  <si>
    <t xml:space="preserve">The project was due to start on 1st April. This was delayed due to the delay in PCC funding, which we didn’t receive until the end of June. Volunteers made as much progress as possible in the interim time, e.g. around purchasing of motorhome and signage etc, but the employment of the Pioneer Chaplain was not able to start until 1st July 2019. This has slowed overall progress down. As funding is to pilot the project for a year, the request has been submitted to OPCC that the timeframe of spending the grant can be extended to reflect the delay in payment. </t>
  </si>
  <si>
    <t>NOT YET RECEIVED - JAN 2020 CHASED</t>
  </si>
  <si>
    <t>NA - donation, six monthly update will be requested</t>
  </si>
  <si>
    <t>Not yet received, requested Jan 2020</t>
  </si>
  <si>
    <t>Not required, donation</t>
  </si>
  <si>
    <t xml:space="preserve">In addition to the rural crime training day for officers and seventh area rural meeting for farmers and rural businesses I have attended 15 meetings representing Warwickshire Police and the work of the project addressing rural crime, funded by the PCC.  These have included force regional meetings promoting the good work of Warwickshire Police, parish council meetings, partner agencies where we can work together to support communities and force meetings to ensure areas of rural crime are addressed and followed up.  In addition to this I have made presentations on Rural Watch and the work to address rural crime in our area at county, district and local NHW meetings, Coleshill Young Farmers and attended the Senior Women in Policing conference at Birmingham with colleagues.
Following work on heritage crime, Warwickshire has been one of twelve forces to be awarded a £500 grant from Heritage England to continue work on Op Chronus and other heritage crime issues.
Engagement evenings have been held with local SNT in Shuttington and Clifton Upon Dunsmore.
Victims of crime continue to be visited and supported with 19 appointments this quarter providing feedback from those assisted through the ‘Stop the Thief’ project.  From the questionnaires completed it shows an improvement of 2.3 out of 5 before the visit to 4.9 out of 5 after the visit.
I was also invited by OPU to be part of Op Draggit which was targeting vehicles on the M6 with trailers, plant and agricultural equipment.  It was also hoped to check vehicles carrying livestock, but unfortunately none were seen and pulled in during the operation.  I primarily worked with partners from NAVCIS and Datatag during the day which included numerous agencies led by OPU.  In total the operation during the day saw 36 vehicles stopped and checked which resulted in 39 offences found and 6 vehicles seized.
I continue to manage Warwickshire Rural Watch including the website, social media and alerts on a daily basis.  To date we have 6,445 people receiving Rural Watch alerts and good news, this includes social media which is shared onto many more people and CMS messages which are unquantifiable.  To date the Warwickshire Rural Watch website has received 74,424 visits for advice and information including 4,062 this quarter.
</t>
  </si>
  <si>
    <t xml:space="preserve">During Quarter 4 there have been a total of 38 victim referrals made to the Rural Crime Advisors (RCA). 
25 are classified as businesses and 13 as residential.
There have been a total of 58 individual victim visits conducted over this quarter – the majority have been to victims from Quarter 4 but do include visits to victims carried over from Quarter 3 
11 individuals have taken advantage of the security equipment loan initiative. 
Security equipment loans have included long-range movement sensors and GSM alarms.
A total of 14 Wildlife cameras were deployed during this quarter at 8 separate locations -There were cameras fitted at 3 new locations.
They have proved to be extremely effective in reducing the level of criminality at the locations where they have been positioned. To date none of the sites have been subject of re-victimisation.
Our first Supported Villages initiative took place on 23rd March in Long Itchington. RCA’s, Southam Police SNT, Parish Council members, Local County Councillors, NHW Co-ordinators and the PCC were present on the day. 
Future events are now being planned 
Planning has re-commenced for a large Farming Rural Crime Event. 
Unfortunately the majority of the feedback questionnaires were sent out by SDC Post Room staff without the inclusion of a stamped return envelope. This has meant that a large number of questionnaires have not been returned in this quarter. 
Emily Naismith was absent trough sickness for several weeks during this Q4 period. As a result Bob has had to prioritise Victim Referrals, Planned Security Equipment Loan Initiative installs and preparation for the Supported Villages work-stream during this period. 
</t>
  </si>
  <si>
    <t>From January 2019, Fearless Worker has contacted schools to engage young people through Fearless.org. Due to over capacity of curriculum and examinations, schools were unable to take this up to help to empower and safeguard children, particularly around exploitation.  Request for £3000 to be spent on employing Fearless Worker to engage young people in schools. Andrea spent 8 days contacting and chasing schools and sought help from local PCSOs who have contact with the schools.
Spoken with Abigail Simkin regarding schools unable to take Fearless Workshops.
Abigail to speak with Ch Supt Neil Harrison as to option of reaching the youngsters through social media targeting or carrying amount over £1,500 to the next financial year to assist with agreed campaigns.</t>
  </si>
  <si>
    <t xml:space="preserve">Horse Watch Ambassadors continue to attend events and stable yards to provide free tack marking and crime prevention advice around the county, including recently assisting with helping check microchips on a stable yard.
As well as the Horse Watch Ambassadors proactive work, the group also provide the opportunity for people to borrow a tack marking kit.
A member of Warwickshire Horse Watch brought their horse to the Rural Crime Training day for police officers so that they could put into practice the theory they had learned earlier in the day.  Officers learnt how to check a horse against its passport, how to approach a horse safely and check for its microchip. 
Membership, including social media continues to grow with 4,065 followers.  Regular alerts and information is posted and is shared onto many more people.  This figure does not include the website and CMS members.
Warwickshire Horse Watch was part of and had a stand at the Rugby area rural meeting for farmers, horse owners and rural businesses.  The meeting was held at Binley Woods and was very well attended and opened by the Police and Crime Commissioner.
</t>
  </si>
  <si>
    <t>NA DONATION</t>
  </si>
  <si>
    <t>q4. 14 SERVICE USERS, 4 new, 1 female.  1 left due to age.  Following on from the previous quarter, quarter 4 has been a continuation of the ‘upskilling’ element of the programme. With the assistance of education and training specialist PET Xi, we have been able to get 4 of the regular participants to complete an education and careers course that lasted the whole of the quarter 4. This has meant the young people attending the Centre for 3 days per week and in tandem with parental support, all have successfully completed the course, moving them another step towards employment or further education. This has seen a massive increase in selfconfidence for each of the young people and has led to a part-time job offer for one and the possibility of a youth mentoring position for another. Feedback from parents and guardians has reinforced the importance of continuing this element in to the new funded year. The majority of our participants are now experiencing personal relationships for the first time and we have invested a lot of time in the management of this. We have continued to offer 1:1 support where required and have been able to make several home visits to
include parents and guardians in this. During the quarter we actively sought new young participants for the programme and had meetings with local authority, colleges, schools and family support agencies to present the programme to them. We have been positively received and during quarter 1 of the new year will be able to declare the results of this work.
Activities have continued to be themed around PHSE and will continue to do so. All of our participants have demonstrated the need for this, and we recognise the importance of
arming each participant with the tools to begin their reintegration back in to the community fully. A really busy but productive quarter.</t>
  </si>
  <si>
    <t xml:space="preserve">Q4. 64 out of 68 sessions delivered. Quarter four has presented some real success stories whereby young people are starting to demonstrate improved behaviour and showing a real sense of achievement. We have Warwickshire Police and Crime Commissioner’s Grant Scheme Report 2018-19. 2 worked closer this quarter with other agencies to establish a great reach with our engagement with young people. This wider reaching approach has led to better interactions. Improvements in our relationships with other partners has also led to more information being disseminated quicker, which has also encouraged some of the young to stay in school and focus on improving their life chances. We have got pupils doing much better in schools since starting to engage with the Positive Pathways programme. The anger management programme has now stopped, and we are more focused on delivering bespoke one to one support.  The partnership with CAMHS is working well, with a steady amount of young people being referred to the service. The programme continues to work closely with the Community Safety Partnership and share intelligence on young people we are working with from the various youth clubs. This helps us to identify with some of the wider social issues allowing us to strategically devise support programmes to help young people. </t>
  </si>
  <si>
    <t xml:space="preserve">Q4. 20 121 mentoring sessions delivered.  2 positive outcome service users who have thus left project.  5 121 mentoring service users, plus more in group sessions.  The final quarter 2018/2019 of this project has again focused on crime and anti-social behaviour, and trying to prevent the young people we work with falling victim to it, or taking part in it. Through positive diversionary activities, small group discussions and one to one support we engaged some of the most hard to reach young people, known to be committing or on the periphery of anti-social behaviour and crime. Through this project we are able to impact young people’s thoughts, beliefs and knowledge; raising their understanding and awareness of the potential negative consequences to their futures but also any victims that are created. 
Knife crime and other weapons have continued to be a focus. We have continued conversations and other activities in order to empower the young people we are working with to make positive decisions about their own lives. Drugs and alcohol have again played a key role in the work we are carrying out. Many of the young people we are currently working with often smoke cannabis, and use other drugs such as ecstasy. It is because of this that an increasing amount of work and interventions take place on a daily basis in order to safeguard these young people and improve their future choice making.
This quarter I have seen progress from the young people that I have been working with one to one; these young people are making more positive choices to keep out of trouble. We reinforce this through the activities we deliver looking at consequences and the impact this has on others. 
The young people that have been part of this project have developed a better understanding about different emotions and ways of dealing with emotions such as anger, sadness, fear and joy and this has had a positive impact on their lives. For example some of the young people have been able to control their emotions better resulting in them getting in less trouble with the police, school and parents and guardians. This quarter I have seen progress from the young people that I have been working with one to one; these young people are making more positive choices to keep out of trouble. We reinforce this through the activities we deliver looking at consequences and the impact this has on others. The young people that have been part of this project have developed a better understanding about different emotions and ways of dealing with emotions such as anger, sadness, fear and joy and this has had a positive impact on their lives. For example some of the young people have been able to control their emotions better resulting in them getting in less trouble with the police, school and parents and guardians. 
</t>
  </si>
  <si>
    <t xml:space="preserve">Q4. Work this quarter has largely focused on working with some of the victims of CSE and trafficking that are known to us at the Bradby Club. This includes accompanying them to meetings, police interviews and hospital appointments as well as making first disclosure statements. It has been vital that these young people have been able to access support where required and for many, Bradby has been the consistent support service that the young person will engage with. With support given, some of these young people have gone on to work with police and give statements, something that many previously wouldn’t do, showing the positive impact this project is having on the lives of the young people in question. Similarly, some of these have since moved on from intense one to one support, and whilst some are still involved with other services, some of these young people have been able to move on from support with greater confidence in themselves, and a better knowledge helping them to keep themselves safe in the future. This being said, Bradby will continue to offer support where required, and will continue with these young people on a less structured basis within the general youth club. 42 planned sessions delivered, and many more unplanned bringing the number closer to 100.  6 currently classed as NEETs.  Most targeted work is carried out on a one to one or more recently with the girls’ project, or a small group basis (up to 15 young people). 
Some work does take place on a larger scale – mainly within the youth club setting – where up to 40 young people could take part in one night. There are currently 15 young people accessing the safer relationships service for targeted work carried out about safe and healthy relationships, domestic violence or CSE support. Of these, 30% are currently male. 
</t>
  </si>
  <si>
    <t>Q4. Since purchasing the van and trailer and attending a few events recently, we have generated even more interest and this has also enabled us to promote the sales of security items, which are now being purchased at these events and online through our new web-shop.  We have already had about £320 sales and this plus more has been reinvested in new stock as agreed in the grant application. We have also had some sales through the web-shop and interest continues to grow in security items and also in new start-up schemes.
We have attended a few local fetes and events and this has resulted in a very good level of interest.  We are constantly printing our tri-fold leaflets by the hundred and these are handed out at events, meetings and when preparing to start a new Watch. These tri-folds are also available in the police station, in the visitor’s area.</t>
  </si>
  <si>
    <t>Q4. A Street Pastor Recruiting Team (led by our Coordinator – Dawn Thurkettle) is currently visiting Rugby’s churches giving a recruiting presentation at their Sunday morning services. As at 1st April 19, 4 new street pastors have completed application forms and references have been applied for. We have a further 4 churches to visit this month and would anticipate in recruiting another 2 - 4 volunteers. Various instances of engagement, available upon request from quarterly return table.</t>
  </si>
  <si>
    <t>Not received</t>
  </si>
  <si>
    <t>No updates</t>
  </si>
  <si>
    <t>No updates. Requested from Daf Goddard.</t>
  </si>
  <si>
    <t>To provide substance misuse services for adults in the criminal justice system</t>
  </si>
  <si>
    <t>To provide substance misuse services for children and young people in the criminal justice system</t>
  </si>
  <si>
    <t xml:space="preserve">Progress in Q3 has seen:
--A draft publication being produced.  This is now being amended with a view to informal consultation prior to finalisation.
--The IOM team have been sent the link to LAWREFERRAL which enables clients to be referred and seen by CAB
--Bill Basra will be attending the Reduce Reoffending Board meeting and SOCJAG in January to obtain views on what topics for inclusion within the 10 sessions
</t>
  </si>
  <si>
    <t>Quarter 3 has seen a decrease over December in reports of hate crimes particularly in Warwick district and conversations are currently being had regarding how to increase these figures and raise awareness. The development of a Warwickshire performance dashboard in relation to hate crime continues and planning is underway for events to take place in 2020 for Hate Crime Awareness Week and other key calendar events throughout the year.</t>
  </si>
  <si>
    <t>The contract is performing well against the specification.  There has been a need to pilot a worker looking at a broader exploitation model to take into account the changing needs of exploitated young people.
In total there have been 31 referrals from the multi-agency allocatins meetings, this is a large increase when compared to the earlier two quarters. There are currently 53 young people receiving support.
Training has taken place for 9 differnet agencies with a total of 236 individuals.  Facebook posts have reached 67,106 individuals.</t>
  </si>
  <si>
    <t xml:space="preserve">The service continues to perform well against the specification.
There have been a total of 181 individuals referred to the service (125 adults and 56 children/young people).  Increase have been noted in referrals from police, education, local authority and NHS, there has been a decrease in self referrals.
Total number of clients receiving a service is 614 (479 adults and 135 children/young people)
188 people left the service - all showing improvements against set outcomes.
</t>
  </si>
  <si>
    <t>No return received as yet for quarter 3, date of contract review meeting to be set.
HE chased Rachel Jackson in WCC for a date when qtr 3 data will be available (17/1/20)</t>
  </si>
  <si>
    <t>Lots of work this quarter has focused on provision post December 2019 as the current provider can no longer meet the contracted obligations.
A comparison has taken place between a reduced service offer from the current provider and a new provider that can provide the 24/7/365 contract although the cost is considerably higher.  As a region the decision was made to increase the funding amount for a new service provider.
The current provider this quarter has seen 134 children / young people, of which 86 had forensic examinations. Of the total amount 7 clients were from Warwickshire.</t>
  </si>
  <si>
    <t>No return for qtr 3 return as yet.
Meeting date for qtr 3 set at 23/3/20</t>
  </si>
  <si>
    <t>There have been a total of 20 referrals this quarter, the majority are self referrals and from the N&amp;B borough.  Of the referrals 16 continued into the programme and all completed the 10 week course.
Of those on the programme, 15 were male and 1 female.  1 person identified as having a disability.
The voice of service users captured within the return along with a case study.</t>
  </si>
  <si>
    <t>Within this quarter, 5 sessions were delivered, all BME womens groups across Leamington, Rugby and Nuneaton.  Contact has also been made with other groups for training.
To date 86 women have engaged with the sessions, with 100% stating their awarness had increased.
The conference has been booked for 11th April 2020.</t>
  </si>
  <si>
    <t>In total this quarter there have been 158 referrals, of which 103 were self referrals the other referrals were from a number of agencies.
N&amp;b had 53 referrals, Stratford had 33, NW had 24, Warwick had 29 and Rugby had 17.  Of the total 3 identified as having mental health, 10 other disabilities.  3 were male and the rest were female.
Voice of the user captured throughout along with a case study.</t>
  </si>
  <si>
    <t>There have been 25 referrals and 16 assessments for suitability for the programme.  
The group is due to start on 15th January and will show full return in quarter 4.</t>
  </si>
  <si>
    <t>A total of 28 referrals have been received, of which 20 assessments have taken place.
Attendance at the group have been sporadic but it is believed this is partly due to the time of year and the group being new and taking time to establish.  The remaining dates for the group have been set with the first in January, follwed into February and March.</t>
  </si>
  <si>
    <t>The demand for Safeline’s ISVA/CHISVA service remains very high. The number of new victims/survivors accessing the service during the quarter was 43 and we currently have 91 active clients. During the period, 13 clients left the service.
- 23% of all active clients are under the age of 15, 33% between 16 years and 25 years, 24% between 26 years and 40 years, 20% 40 years and above.    
77% of all active clients were female and 23% males. 53% of all active clients described themselves as having a disability, physical, learning, mental health.
83% of leavers reported a positive outcome, the remaing % points relate to disatisfaction with the Criminal Justice System, lower conviction rates and poor experience with Police and CPS.</t>
  </si>
  <si>
    <t xml:space="preserve">The programme continues with the 4 perpetrators and their 3 respective victims.  Work continues to generate more referrals and subsequent people on the programme.
</t>
  </si>
  <si>
    <t>NHW details - 40 events attended, new schemes are being set up.  Continued to develop strong working relationships with SNT and jointly attend events when possible.  
Rural crime and community safety allocation has been allocated as below for this quarter,  additional 100 burglary prevention and 100 Van thefts prevention packs for distribution by WCC Community Safety and Police SNT along with secutiry items for victims of domestic abuse.
Mobile CCTV upgrades - An order for two new Nomad Mini HD IR cameras has been raised in quarter 3 at a cost of £10,790 including 4g tariff.  
Return outstanding for the F&amp;R bike team allocation - HE chased 29.1.2020</t>
  </si>
  <si>
    <r>
      <t>In Quarter 3 of 2019-20, a total of 957 checks were requested with 987</t>
    </r>
    <r>
      <rPr>
        <b/>
        <sz val="10"/>
        <color theme="1"/>
        <rFont val="Arial"/>
        <family val="2"/>
      </rPr>
      <t xml:space="preserve"> </t>
    </r>
    <r>
      <rPr>
        <sz val="10"/>
        <color theme="1"/>
        <rFont val="Arial"/>
        <family val="2"/>
      </rPr>
      <t>checks completed.  This is a 21% increase in the work requested over Q2 and represents a 13% increase in workload YTD compared with the same time last year.  The average number of requests per week this quarter was 74.  The number of requests this quarter has varied from 24 to 151 requests in a week, so workload is very variable.  These fluctuations have led to backlogs of non-urgent work at some points, especially following annual leave and sick leave, but there is no long term drop in performance. Targets for completing checks prior to court date for DA offences, PSR interview date, or within 3 days of sentence if sentenced without report, are now routinely being met.</t>
    </r>
  </si>
  <si>
    <t>Analyst resource during this period has been focussed on writing the four strategic assessment reports and presentations. The Rugby Board met in December 2019 and have now signed off their priorities for 2020/21. Both the report and presentation received complimentary feedback from several CSP partners.  At the time of writing, the Nuneaton and Bedworth strategic assessment final draft is being prepared ready for the board meeting on January 23rd. The South Warwickshire report first draft is nearing completion and work has started on the North Warwickshire report. Quarterly performance reports have been produced for each fo the CSPs.  A map has been developed using QGIS to plot the locations of gypsy and traveller sites across Warwickshire.  The reduction in Analyst hours has enabled a “Your say on community Safety” survey to be developed by Business Insight and partners. The underspend from the reduction in hours will enable the survey to be developed, promoted and analysed. Social media advertising and the use of an agency to increase participation in the survey are being utilised to maximise the outcome form the survey.  On occasion the volume of requests has outweighed capacity, but the demand has been met within the team.</t>
  </si>
  <si>
    <t>Quarterly Business Crime Training Workshops continue to run across the county with WCC, Police and partners to support the business community.  The Advisor was involved in an awareness campaign looking at cyber in the lead up to Christmas.  This included two events, one of which was attended by the PCC.  The BCA attended Stratford Business Improvement District meetings for both day time and night time economy.  Ongoing discussions to set up a business crime partnership for Warwickshire take place.  Ongoing work to revamp the Warwickshire Retail Crime Initiative that has been initially set up to combat crime and anti-social behaviour within the town centres and business improvement districts.  Completed joint visits to a number of businesses at the Maybird Shopping Park and Town Centre at Stratford as part of an initiative to help and support vulnerable and targeted businesses ahead of the Christmas season.  Attending the monthly Problem Solving Partnership Meetings and discussing emerging trends across Warwickshire. Identified a number of hot spots and repeat victims where BCA will follow up. Attended North Warwickshire Farmers Evening Event, a Community Engagement Evening at the Kingsbury Village Theatre and providing advice on business and cyber crime to members of the public and farms/small businesses.  Work is being done to develop a Modern Slavery Business Pledge kit for Warwickshire where businesses below the threshold of £36M can voluntarily sign the pledge, due to be launched in March 2020.  BCA continues to engage with the business community across the county, reaching over 1,000 businesses through business groups and other partners that BCA has linked with during this time.  Updates through the website, social media and the newsletter take place regularly.</t>
  </si>
  <si>
    <t>The Channel Panel continues to meet with the Lead Officer attending a Home Office Channel Panel Chairs event in November looking at the revised statutory guidance due for Spring 2020.  The county Further Education Prevent Group met, considering the risk assessment and action planning of a college, with a view to sharing that across members in the county and ultimately building up a common Warwickshire Prevent risk assessment framework model.  The Prevent Officer was successful in bidding for £1,600 from the CTU/Special Branch to help establish the Safe and Secure Project for places of worship.  The annual Prevent conference took place in November, with 66 attendees.  A great deal of prevent training took place across a range of partners and agencies over the last quarter, including schools, a local council and business representatives.  During quarter 3, 396 people engaged in Prevent related training. 95.8% of these participants at the end of the session had a good or an excellent understanding of how to share concerns of people who may be vulnerable to exploitation.  The Prevent programme has also featured a great deal of work on community engagement and partnership work over the last 3 months. There were Prevent inputs to community forum meetings in Warwick and Leamington during October.  The Safeinwarwickshire.com website, Twitter feed and Facebook page is regularly updated with local and national Prevent related issues, resources and information.</t>
  </si>
  <si>
    <t>Following the workshops delivered by empowering communities in the previous quarter, the use of ECINS in a number of additional areas is being explored with partners.  Two members of the WCC Community Safety Team have been working on the ECINS development. A staged approach to developing ECINS for new work areas needs to be taken, to ensure the system can be supported effectively.  A number of ECINS documents have been updated with a new contract with empowering communities now in place.</t>
  </si>
  <si>
    <t>Chased 21st January 2020.</t>
  </si>
  <si>
    <t>Received 10th December 2019.  There have been two further meetings with businesses to discuss Pubwatch and shoplifting targets.  The work of Stratford District Council, Warwickshire County Council and the Police has been promoted through the WRCI meetings and communications.  A guide for new retail radio users is being worked on.  Two loan radios have been ordered.</t>
  </si>
  <si>
    <t>The Legitimacy Board met in September.  It was reported that the figures for Stop and Search for Warwickshire had reduced slightly in quantity of numbers and remained steady for positive outcomes, around 30%-35%. There had been a slight adjustment to the audit trail within IAG around Stop and Search as they now viewed BWV alongside to give a more rounded view of evidence. An Ambassador role had been launched and there had been a few officers expressing interest in taking this on.  Overall Stop and Search outcomes were generally very positive and 1 in 7 uses of BWV get audited, this showed that the compliance rate was very high and there was always good justification if it wasn’t in use.  The rate of Stop and Search had stayed stable at 1700, around 138 a month.</t>
  </si>
  <si>
    <t>The Legitimacy Board met in December.  It was noted that the current approach to using the national guidance had been coordinated through as an Alliance, so there was now a need to review the processes for Warwickshire.  The review would include consideration being given to increase scrutiny around Stop and Search.  Work is taking place with Bristol University to carry out a detailed analysis of Stop and Search.  Part of this work would look at disproportionality and compare data nationally.</t>
  </si>
  <si>
    <t>The Board met in September.  A number of updates were provided on key areas.  A member of staff from the PCC's office updated the Board on the Warwickshire Police establishment, including an update on the Officer's funded through the PCC's precept rise; the PCC's 2018-19 Annual Report; the upcoming changes to the Police and Crime Plan 2016-2021; the road safety grant scheme; and the PCC Award for Excellence in Policing and Community Safety.  A road safety presentation was delivered, providing some positive statistics for the 2018-19 financial year, but there was still more to be done, which was Safer Warwickshire Partnership Board formally agreed to become the project board for ECINS going forward, a move welcomed by the PCC.</t>
  </si>
  <si>
    <t>The Board met in December, where a range of updates were provided by partners.  The Chief Constable was thanked for what appeared to have been a seamleddss transtion to a Warwickshire Force.  The PCC provided an update on work taking place between the Police and contractors working on HS2; the rise in police officer numbers; the mental health triage scheme; and the precept consultation due to be launched in the new year.  A member of staff from the PCC's office provided an update on the action plan for the partnership modern slavery and trafficking work. The PCC has finded a Your Say on Community Safety survey that is due to be launched in February 2020.  The PCC's office has worked in partnership to develop the questions and has incorporated a section on business crime to inform future work.</t>
  </si>
  <si>
    <t>As reported by the Business Crime Advisor, quarterly business crime training workshops have been established by Warwickshire County Council, the Police and partners to support the business community.  In July and August, 'It won’t happen to me' toured Warwickshire, to engage with businesses and the public. The events were well attended. The Advisor and lead on business crime for the Police have linked with the National Business Crime Centre to work together in developing projects and look at best practice.  Work is taking place to set up a business crime partnership for the county.  The Advisor is working with the Warwickshire Retail Crime Initiative to revamp the group, working on the website to link it with the Police and Business Watch website and then to look at training staff on how to use the scheme radios.  Training on modern slavery has been delivered to 20 businesses, with the Modern Slavery Pledge being developed.  Ongoing work is taking place with the ROCU Cyber Protect Officer and Coventry University volunteer to identify and overcome current gaps in practice.  The Advisor has engaged with over 700 businesses through business groups.  Business visits and engagement continue to take place, with work to identify vulnerable businesses and complete crime prevention visits. Regular updates are placed on the Business Watch website and social media.</t>
  </si>
  <si>
    <t xml:space="preserve">A Warwickshire Joint Audit and Standards Committee was established, with three members of the former Committee and two new members appointed in September.  The first meeting of the Warwickshire Committee will take place in November.  New documentation is in place for the Committee and the standards work will continue, including complaint dip sampling.  </t>
  </si>
  <si>
    <t>The inaugural meeting of the Warwickshire Joint Audit and Standards Committee took place in November 2019.  The meeting considered the audit and finance items, reported in the Delivery Plan and also looked at standards matters.  This included some ideas on how the standards work could be developed in Warwickshire going forward.  A session of complaint dip sampling took place in November 2019 by one member of the Committee and an Officer from the PCC's office, which would be reported to the January meeting of the Committee.</t>
  </si>
  <si>
    <t>A meeting took place in October to discuss the quarter 1 data and to meet the newly appointed Head of PSD.  The performance data was considered against national targets.  Approximately 40% of complaints at this time are being dealt with by the traige team to service recover.  Work is taking place to speed up closure of cases.   93% of cases were recorded in 10 working days in quarter 1, compared to 91% nationally.  The average number of days for local resolution was 67, compared to 69 national average.  The average number of days for investigation was 147, with the national average at 150 days.</t>
  </si>
  <si>
    <t>A meeting took place to discuss PSD performance for quarter 2 in November.  Complaints have gone down due to the traige team.   There have only been 6 complaints recorded over 10 days from April to September 2019, with 96% achieved in this period compared to 91% nationally.  The average number of days for local resolution was 46 days compared to the national average of 70 days.  The average number of days to complete local investigations has risen to 159, higher than the national average of 152 days.</t>
  </si>
  <si>
    <t xml:space="preserve">A total of 22 young people accessed the Service in Q3, 49 young people to date this reporting year. In comparison to the total amount of referrals (9) made by Youth Justice at end of Q3 2018-19, this is an increase of 82% This highlights the significant impact that the PCC’s commissioned service has had in relation to the increased accessibility for young people to engage with substance misuse services who are at risk of, or currently involved in the criminal justice system. Of those 22 young people, 2 accessed specialist treatment with 20 young people accessing targeted interventions. 
</t>
  </si>
  <si>
    <t>There are a total of 106 CJ service users in the service at present. TOA numbers have steadied following the purchase of new testing kits. ATR and DRR numbers continue to be fairly low and partners are having ongoing discussions about how to increase these numbers. IOM nominals are being referred into the service appropriately.</t>
  </si>
  <si>
    <t>During phase 3 Arriva Bus services have been contacted and are interested in being part of the Charter project. Stagecoach continues to be engaged with to attempt to get them to sign up to the Charter.</t>
  </si>
  <si>
    <t>Donation - reports sought on six monthly basis</t>
  </si>
  <si>
    <t xml:space="preserve">There were 29 YCC issued in the first two quarters, in which 24 of these had been assessed using the AssetPlus framework.  4 cases were in progress awaiting further information from Police.  All 29 children have been offered an YCC intervention.
All other intervention that falls below YCC does not require an AssetPlus assessment.  WYJS have adopted a locally agreed assessment tool based on a combination of national tools and HMIP feedback.  16 assessments had been completed in this period leading to an offer of intervention.
</t>
  </si>
  <si>
    <t>The training session will be taking place on 26 February in Rugby following a number of schools being unavailable for the initial session on 28 November.</t>
  </si>
  <si>
    <t>In January there were 44 IOM nominals in Rugby, 65 in Nuneaton and Bedworth, 9 in North Warwickshire and 63 in South Warwickshire. IOM continue to work with CGL and Compass to support those nominals with substance misuse issues and BRANCAB are in the process of developing materials for this cohort around finance/benefits/debt.</t>
  </si>
  <si>
    <t>In January the Reducing Reoffending Board met and it was decided that a total refresh of the Action Plan was required as the previous one had been extended from 2017 to 2020 and owners of the various action streams had moved on to other roles. This will be a priority going into quarter 4 and quarter 1 of the new year.</t>
  </si>
  <si>
    <t>Meaningful Change is being rolled out in south Warwickshire to provide an alternative to giving money to street begging. This has already generated sizeable donations which in Warwick District are given to a centralised pot of charitable donations. In Q3 Stratford District Council hosted a county lines event and will continue to do outreach work in schools and other venues using Loudmouth Theatre company to provide live input.</t>
  </si>
  <si>
    <r>
      <rPr>
        <sz val="10"/>
        <rFont val="Arial"/>
        <family val="2"/>
      </rPr>
      <t>During Q3, there were 11,421 page views made by a total of 4187 users.  Monthly users were up, with 1,654 being the peak in September.  Google, Facebook, Twitter were the biggest source of referrals, followed by the Bing search engine.
The OPCC sub sites for Business Watch, Rural Watch and Cyber Safe Warwickshire continue to grow and details can be found under the relevant sections of the Preventing and Reducing crime tab. 
The OPCC continues to be involved in the force's Digital Transformation programme.  The Head of Media and Communications attended the Board meeting in November and continues to monitor progress of the onboarding of the force to the national Single Online Home website.</t>
    </r>
    <r>
      <rPr>
        <sz val="10.5"/>
        <rFont val="Arial"/>
        <family val="2"/>
      </rPr>
      <t xml:space="preserve">
</t>
    </r>
  </si>
  <si>
    <r>
      <rPr>
        <sz val="10"/>
        <rFont val="Arial"/>
        <family val="2"/>
      </rPr>
      <t>During Q4, there were 11,520 page views made by a total of 4263 users.  Monthly users were slightly down, with 1,530 being the peak in January.  Google, Bing, Facebook, Twitter were the biggest source of referrals.
The OPCC sub sites for Business Watch, Rural Watch and Cyber Safe Warwickshire continue to grow and details can be found under the relevant sections of the Preventing and Reducing crime tab. 
The OPCC continues to be involved in the force's Digital Transformation programme. The OPCC is part of weekly progress meetings which now in place while the force begins the process of onboarding to the national Single Online Home website. A test site is being built prior to go live and the OPCC has fed back commentary to the national team, highlighting an issue with GDPR compliance, which has been resolved for the go live version, now confirmed to launch in September.</t>
    </r>
    <r>
      <rPr>
        <sz val="12"/>
        <rFont val="Arial"/>
        <family val="2"/>
      </rPr>
      <t xml:space="preserve">
</t>
    </r>
  </si>
  <si>
    <t>During Q1, there were 12,007 page views made by a total of 4612 users.  Monthly users were up, with 1,869 being the peak in May.  Google, Facebook, Bing and Twitter were the biggest source of referrals, followed by the County Council’s GovDelivery newsletter.
The OPCC sub sites for Business Watch, Rural Watch and Cyber Safe Warwickshire continue to grow and details can be found under the relevant sections of the Preventing and Reducing crime tab. 
The OPCC continues to be involved in the force's Digital Transformation programme. The OPCC is part of weekly progress meetings which now in place while the force readies for the launch of  Single Online Home website in Q2.</t>
  </si>
  <si>
    <t>During Q2, there were 5785 page views made by a total of 2046 users. This significant drop off in users is a result of the implementation of a revised cookies collection procedure on the website, in line with GDPR regulations, which requires users to opt in rather than opt out of Google Analytics data.  As a result, the data now reported is a significant under-recording of the total number of site visits.  Despite these limitations, we will continue to report for comparative purposes, though it is likely that any significant influxes of new visitors to the site may not be captured. Google, Facebook, Bing and Twitter were the biggest source of referrals, followed by the force intranet.
The OPCC sub sites for Business Watch, Rural Watch and Cyber Safe Warwickshire continue to grow and details can be found under the relevant sections of the Preventing and Reducing crime tab. 
The OPCC continues to be involved in the force's Digital Transformation programme. Single Online Home replaced the previous force website after a period of beta testing in September.  However, the Community Messaging System on the previous force website has been retained.  The OPCC will continue to monitor the progress of SOH implementation through the weekly conference calls with the project team.  The next stage of the digital programme will encompass options to improve the force’s use of social media for customer contact and this will also be monitored once progressed through the national team.</t>
  </si>
  <si>
    <t>During Q3, there were 5989 page views made by a total of 1831 users. Google, Facebook, Bing and Twitter were the biggest source of referrals, followed by the force website.
The OPCC sub sites for Business Watch, Rural Watch and Cyber Safe Warwickshire continue to grow and details can be found under the relevant sections of the Preventing and Reducing crime tab. 
The OPCC Head of Media and Communications attended an APCC workshop looking at the implementation of Single Online Home to understand other force/OPCC experiences and insights will be fed back to the force as appropriate.</t>
  </si>
  <si>
    <t>The PCC Facebook page gained 48 new likes during the quarter, ending with 540 likes.  There were a total of 7 posts of bespoke content.  In total, the posts on the PCC Page were seen a total of 58,321 times across the quarter, with the highest reaching post being seen by 37.5k users. 
On Twitter, the @Warwickshire PCC account gained 78 new followers. 128 OPCC Tweets received a total of 54,300 impressions (597 per day), with an average engagement rate of 1.4%.  Links were clicked 251 times and there were 89 retweets of our content and 144 likes.</t>
  </si>
  <si>
    <t>The PCC Facebook page gained 39 new likes during the quarter, ending with 579 likes.  There were a total of 6 posts of bespoke content.  In total, the posts on the PCC Page were seen a total of 25,720 times across the quarter, with the highest reaching post being seen by 12.2k users. 
On Twitter, the @Warwickshire PCC account gained 74 new followers. 35 OPCC Tweets received a total of 80,100 impressions (890 per day), with an average engagement rate of 1.0%.  Links were clicked 1300 times and there were 64 retweets of our content and 97 likes.</t>
  </si>
  <si>
    <t>The PCC Facebook page gained 151 new likes during the quarter, ending with 730 likes.  There were a total of 20 posts of bespoke content.  In total, the posts on the PCC Page were seen a total of 84,448 times across the quarter, with the highest reaching post being seen by 17.2k users. 
On Twitter, the @Warwickshire PCC account gained 67 new followers. 57 OPCC Tweets received a total of 98,100 impressions (1,100 per day), with an average engagement rate of 1.0%.  Links were clicked 269 times and there were 144 retweets of our content and 387 likes.</t>
  </si>
  <si>
    <t xml:space="preserve">The PCC Facebook page gained 59 new likes during the quarter, ending with 789 likes.  There were a total of 10 posts of bespoke content.  In total, the posts on the PCC Page were seen a total of 26965 times across the quarter, with the highest reaching post being seen by 16.5k users. 
On Twitter, the @Warwickshire PCC account gained 72 new followers. 63 OPCC Tweets received a total of 106,400 impressions (1,200 per day), with an average engagement rate of 0.9%.  Links were clicked 259 times and there were 125 retweets of our content and 504 likes. 
*Data for Aug/Sept may not be exact due to a service outage.  </t>
  </si>
  <si>
    <t>The PCC Facebook page gained 97 new likes during the quarter, ending with 886 likes.  There were a total of 12 posts of bespoke content.  In total, the posts on the PCC Page were seen a total of 41774 times across the quarter, with the highest reaching post being seen by 27k users. 
On Twitter, the @Warwickshire PCC account gained 58 new followers. 48 OPCC Tweets received a total of 81,800 impressions (901 per day), with an average engagement rate of 0.9%.  Links were clicked 430 times and there were 48 retweets of our content and 326  likes. 
The quarter included the purdah period for the general election, which necessarily limited social media output.</t>
  </si>
  <si>
    <t>Two monthly email newsletters were issued, with subscribers increasing to 184.  (Due to annual leave for the Head of Media and Communications, no October newsletter was issued)  Opening rates for newsletters reduced over the previous reporting period, at 47.3% in November and 52.7% December.  This compares with an industry average of 23.9% for Government newsletters.  Links in the newsletters were clicked 32 times and the newsletters were opened a total of 635 times. Work on the draft partnership newsletter has been paused due to other work priorities taking precedence.</t>
  </si>
  <si>
    <t>Three monthly email newsletters were issued, with subscribers increasing to 194. Opening rates for newsletters were considerably improved, at between 66% and 69.9%.  This compares with an industry average of 23.9% for Government newsletters.  Links in the newsletters were clicked 47 times and the newsletters were opened a total of 1381 times. Work on the draft partnership newsletter remains paused due to other work priorities taking precedence.</t>
  </si>
  <si>
    <t>Three monthly email newsletters were issued, with subscribers increasing to 208. Opening rates for newsletters varied, at between 52.7% and 70.2%.  This compares with an industry average of 53.6% for similar newsletters.  Links in the newsletters were clicked 33 times and the newsletters were opened a total of 1381 times. Work on the draft partnership newsletter remains paused due to other work priorities taking precedence.</t>
  </si>
  <si>
    <t>Three monthly email newsletters were issued, with subscribers increasing to 220. Opening rates for newsletters ranged between 59.2% and 66.2%.  This compares with an industry average of 53.6% for similar newsletters.  Links in the newsletters were clicked 67 times and the newsletters were opened a total of 1606 times. Work on the draft partnership newsletter remains paused due to other work priorities taking precedence.</t>
  </si>
  <si>
    <t>One monthly email newsletters was issued, due to a combination of annual leave and purdah for the General Election.  Subscribers increased to 233. The December newsletter had an opening rate of 54.1%.  This compares with an industry average of 53.6% for similar newsletters.  Links in the newsletter were clicked 7 times and the newsletter was opened a total of 497 times. Work on the draft partnership newsletter remains paused due to other work priorities taking precedence.</t>
  </si>
  <si>
    <t>A total of 12 press releases or media statements were issued during the quarter, while PCC quotes featured in an additional three media releases from partners.  This resulted in a total of 73 pieces of media coverage being identified.  No negative coverage was received, with positive coverage on 52 occasions and the remainder neutral.  The majority of the coverage was in print or online, though the PCC did five broadcast interviews during the period.  Please note it is not possible to monitor all print publications or broadcasters and there is therefore likely to be some under-reporting of coverage received.</t>
  </si>
  <si>
    <t>A total of 6 press releases or media statements were issued during the quarter.  This resulted in a total of 73 pieces of media coverage being identified.  The majority of coverage was positive (47) or neutral (19) with seven pieces of negative coverage received. All of the coverage was print or online. Please note it is not possible to monitor all print publications or broadcasters and there is therefore likely to be some under-reporting of coverage received.</t>
  </si>
  <si>
    <t>A total of 13 press releases or media statements were issued during the quarter.  This resulted in a total of 58 pieces of media coverage being identified.  The majority of coverage was positive (41) or neutral 7) with 10 pieces of negative coverage received. All of the coverage was print or online. Please note it is not possible to monitor all print publications or broadcasters and there is therefore likely to be some under-reporting of coverage received.</t>
  </si>
  <si>
    <t>A total of 5 press releases or media statements were issued during the quarter, while a further five were issued in conjunction with partners.  This resulted in a total of 82 pieces of media coverage being identified.  The majority of coverage was positive (52) or neutral (21) with 9 pieces of negative coverage received. All of the coverage was print or online, with three pieces of national coverage. Please note it is not possible to monitor all print publications or broadcasters and there is therefore likely to be some under-reporting of coverage received.</t>
  </si>
  <si>
    <t>The FOI Publication Scheme was regularly maintained during the quarter, with 6 FOI requests received. Five were refused due to the requested information not being held and one saw information disclosed.</t>
  </si>
  <si>
    <t>The FOI Publication Scheme was regularly maintained during the quarter, with 6 FOI requests received. Two were refused due to the requested information not being held while disclosures were made in five cases.</t>
  </si>
  <si>
    <t>The FOI Publication Scheme was regularly maintained during the quarter, with 2 FOI requests received. One was refused due an exemption under the act, while disclosure was made the other case.</t>
  </si>
  <si>
    <t>The FOI Publication Scheme was regularly maintained during the quarter, with 9 FOI requests received. Five were refused due to the requested information not being held, while full disclosures were made in four cases.</t>
  </si>
  <si>
    <t>The FOI Publication Scheme was regularly maintained during the quarter, with 5 FOI requests received. Two were refused due to the requested information not being held, one was partially disclosed due to only some of the requested information being held, while full disclosures were made in two cases.</t>
  </si>
  <si>
    <t>The Commissioner undertook a survey to consult the public on options to increase the police precept (the portion of Council Tax which pays for policing) in order  to fund up to 100 extra police officers, PCSOs and police staff crime investigators. A full report was presented to the Warwickshire Police and Crime Panel on February 4 and can be found at: https://www.warwickshire-pcc.gov.uk/wp-content/uploads/2019/02/Precept-Consultation-2019-20-Report.pdf?x98483</t>
  </si>
  <si>
    <t>Warwickshire County Council, Police and Crime Commissioner Philip Seccombe and Warwickshire Police launched a new survey to assess the impact that online crime is having around the county. It’s the third time that residents and businesses across Warwickshire have been surveyed in this way, covering issues relating to both cyber security (including viruses, frauds and hacking); and social media issues (such as hate speech, stalking and revenge porn). Results will be published in 2020.</t>
  </si>
  <si>
    <t>The annual police precept consultation was launched on December 30.  A full update will be given in Q4.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</si>
</sst>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00"/>
    <numFmt numFmtId="165" formatCode="&quot;£&quot;#,##0"/>
  </numFmts>
  <fonts count="115" x14ac:knownFonts="1">
    <font>
      <sz val="12"/>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b/>
      <sz val="18"/>
      <name val="Arial"/>
      <family val="2"/>
    </font>
    <font>
      <sz val="12"/>
      <name val="Arial"/>
      <family val="2"/>
    </font>
    <font>
      <b/>
      <sz val="8"/>
      <name val="Arial"/>
      <family val="2"/>
    </font>
    <font>
      <sz val="8"/>
      <name val="Arial"/>
      <family val="2"/>
    </font>
    <font>
      <b/>
      <sz val="10"/>
      <name val="Arial"/>
      <family val="2"/>
    </font>
    <font>
      <sz val="12"/>
      <color rgb="FFFF0000"/>
      <name val="Arial"/>
      <family val="2"/>
    </font>
    <font>
      <sz val="10"/>
      <name val="Arial"/>
      <family val="2"/>
    </font>
    <font>
      <b/>
      <sz val="10"/>
      <color rgb="FFFF0000"/>
      <name val="Arial"/>
      <family val="2"/>
    </font>
    <font>
      <sz val="10"/>
      <color rgb="FFFF0000"/>
      <name val="Arial"/>
      <family val="2"/>
    </font>
    <font>
      <sz val="10"/>
      <color theme="1"/>
      <name val="Arial"/>
      <family val="2"/>
    </font>
    <font>
      <sz val="10"/>
      <color rgb="FF00CC00"/>
      <name val="Arial"/>
      <family val="2"/>
    </font>
    <font>
      <sz val="20"/>
      <color theme="1"/>
      <name val="Arial"/>
      <family val="2"/>
    </font>
    <font>
      <b/>
      <sz val="10"/>
      <color theme="1"/>
      <name val="Arial"/>
      <family val="2"/>
    </font>
    <font>
      <u/>
      <sz val="12"/>
      <color theme="10"/>
      <name val="Arial"/>
      <family val="2"/>
    </font>
    <font>
      <u/>
      <sz val="10"/>
      <color theme="10"/>
      <name val="Arial"/>
      <family val="2"/>
    </font>
    <font>
      <b/>
      <sz val="10"/>
      <color rgb="FF000000"/>
      <name val="Arial"/>
      <family val="2"/>
    </font>
    <font>
      <b/>
      <sz val="18"/>
      <color theme="1"/>
      <name val="Arial"/>
      <family val="2"/>
    </font>
    <font>
      <sz val="10"/>
      <color rgb="FF000000"/>
      <name val="Arial"/>
      <family val="2"/>
    </font>
    <font>
      <i/>
      <sz val="10"/>
      <name val="Arial"/>
      <family val="2"/>
    </font>
    <font>
      <b/>
      <i/>
      <sz val="10"/>
      <name val="Arial"/>
      <family val="2"/>
    </font>
    <font>
      <sz val="9"/>
      <color theme="1"/>
      <name val="Arial"/>
      <family val="2"/>
    </font>
    <font>
      <b/>
      <sz val="12"/>
      <color theme="1"/>
      <name val="Arial"/>
      <family val="2"/>
    </font>
    <font>
      <vertAlign val="superscript"/>
      <sz val="10"/>
      <name val="Arial"/>
      <family val="2"/>
    </font>
    <font>
      <sz val="11"/>
      <color rgb="FF000000"/>
      <name val="Calibri"/>
      <family val="2"/>
    </font>
    <font>
      <b/>
      <u/>
      <sz val="11"/>
      <color rgb="FF000000"/>
      <name val="Calibri"/>
      <family val="2"/>
    </font>
    <font>
      <u/>
      <sz val="11"/>
      <color rgb="FF000000"/>
      <name val="Calibri"/>
      <family val="2"/>
    </font>
    <font>
      <sz val="11"/>
      <color theme="1"/>
      <name val="Calibri"/>
      <family val="2"/>
      <scheme val="minor"/>
    </font>
    <font>
      <sz val="10"/>
      <color rgb="FF92D050"/>
      <name val="Arial"/>
      <family val="2"/>
    </font>
    <font>
      <sz val="10"/>
      <color rgb="FF222222"/>
      <name val="Arial"/>
      <family val="2"/>
    </font>
    <font>
      <sz val="8"/>
      <color rgb="FFFFC000"/>
      <name val="Arial"/>
      <family val="2"/>
    </font>
    <font>
      <sz val="12"/>
      <color rgb="FFFF9900"/>
      <name val="Arial"/>
      <family val="2"/>
    </font>
    <font>
      <b/>
      <sz val="12"/>
      <name val="Arial"/>
      <family val="2"/>
    </font>
    <font>
      <sz val="10"/>
      <color rgb="FF244061"/>
      <name val="Arial"/>
      <family val="2"/>
    </font>
    <font>
      <sz val="11"/>
      <color theme="1"/>
      <name val="Arial"/>
      <family val="2"/>
    </font>
    <font>
      <sz val="9"/>
      <name val="Arial"/>
      <family val="2"/>
    </font>
    <font>
      <sz val="10"/>
      <color rgb="FF333333"/>
      <name val="Arial"/>
      <family val="2"/>
    </font>
    <font>
      <b/>
      <sz val="10"/>
      <color rgb="FF333333"/>
      <name val="Arial"/>
      <family val="2"/>
    </font>
    <font>
      <b/>
      <i/>
      <sz val="10"/>
      <color theme="1"/>
      <name val="Arial"/>
      <family val="2"/>
    </font>
    <font>
      <sz val="8"/>
      <color rgb="FF00B050"/>
      <name val="Arial"/>
      <family val="2"/>
    </font>
    <font>
      <b/>
      <sz val="12"/>
      <color rgb="FFFF0000"/>
      <name val="Arial"/>
      <family val="2"/>
    </font>
    <font>
      <b/>
      <sz val="12"/>
      <color rgb="FFFF3300"/>
      <name val="Arial"/>
      <family val="2"/>
    </font>
    <font>
      <sz val="10"/>
      <color rgb="FFFFC000"/>
      <name val="Arial"/>
      <family val="2"/>
    </font>
    <font>
      <sz val="10"/>
      <color rgb="FF00B050"/>
      <name val="Arial"/>
      <family val="2"/>
    </font>
    <font>
      <b/>
      <sz val="16"/>
      <name val="Arial"/>
      <family val="2"/>
    </font>
    <font>
      <sz val="16"/>
      <color theme="1"/>
      <name val="Arial"/>
      <family val="2"/>
    </font>
    <font>
      <b/>
      <u/>
      <sz val="10"/>
      <name val="Arial"/>
      <family val="2"/>
    </font>
    <font>
      <sz val="10.5"/>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FFFFFF"/>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9900"/>
        <bgColor indexed="64"/>
      </patternFill>
    </fill>
    <fill>
      <patternFill patternType="solid">
        <fgColor rgb="FFFF33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00CC00"/>
        <bgColor indexed="64"/>
      </patternFill>
    </fill>
    <fill>
      <patternFill patternType="solid">
        <fgColor rgb="FFFFCC00"/>
        <bgColor indexed="64"/>
      </patternFill>
    </fill>
    <fill>
      <patternFill patternType="solid">
        <fgColor rgb="FF8FB046"/>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s>
  <cellStyleXfs count="2">
    <xf numFmtId="0" fontId="0" fillId="0" borderId="0"/>
    <xf numFmtId="0" fontId="81" fillId="0" borderId="0" applyNumberFormat="0" applyFill="0" applyBorder="0" applyAlignment="0" applyProtection="0"/>
  </cellStyleXfs>
  <cellXfs count="664">
    <xf numFmtId="0" fontId="0" fillId="0" borderId="0" xfId="0"/>
    <xf numFmtId="0" fontId="69" fillId="0" borderId="0" xfId="0" applyFont="1"/>
    <xf numFmtId="0" fontId="69" fillId="0" borderId="0" xfId="0" applyFont="1" applyAlignment="1">
      <alignment vertical="top"/>
    </xf>
    <xf numFmtId="0" fontId="74" fillId="0" borderId="1" xfId="0" applyFont="1" applyBorder="1" applyAlignment="1">
      <alignment vertical="top" wrapText="1"/>
    </xf>
    <xf numFmtId="0" fontId="77" fillId="0" borderId="1" xfId="0" applyFont="1" applyBorder="1" applyAlignment="1">
      <alignment vertical="top" wrapText="1"/>
    </xf>
    <xf numFmtId="0" fontId="72" fillId="0" borderId="1" xfId="0" applyFont="1" applyBorder="1" applyAlignment="1">
      <alignment horizontal="left" vertical="top" wrapText="1"/>
    </xf>
    <xf numFmtId="0" fontId="74" fillId="0" borderId="1" xfId="0" applyFont="1" applyBorder="1" applyAlignment="1">
      <alignment horizontal="left" vertical="top"/>
    </xf>
    <xf numFmtId="17" fontId="74" fillId="0" borderId="1" xfId="0" applyNumberFormat="1" applyFont="1" applyBorder="1" applyAlignment="1">
      <alignment horizontal="left" vertical="top" wrapText="1"/>
    </xf>
    <xf numFmtId="0" fontId="77" fillId="0" borderId="1" xfId="0" applyFont="1" applyBorder="1" applyAlignment="1">
      <alignment horizontal="left" vertical="top"/>
    </xf>
    <xf numFmtId="2" fontId="74" fillId="0" borderId="3" xfId="0" applyNumberFormat="1" applyFont="1" applyBorder="1" applyAlignment="1">
      <alignment horizontal="left" vertical="top" wrapText="1"/>
    </xf>
    <xf numFmtId="0" fontId="77" fillId="0" borderId="3" xfId="0" applyFont="1" applyBorder="1" applyAlignment="1">
      <alignment horizontal="left" vertical="top" wrapText="1"/>
    </xf>
    <xf numFmtId="0" fontId="74" fillId="0" borderId="1" xfId="0" applyFont="1" applyFill="1" applyBorder="1" applyAlignment="1">
      <alignment vertical="top" wrapText="1"/>
    </xf>
    <xf numFmtId="0" fontId="77" fillId="0" borderId="1" xfId="0" applyFont="1" applyFill="1" applyBorder="1" applyAlignment="1">
      <alignment vertical="top" wrapText="1"/>
    </xf>
    <xf numFmtId="0" fontId="74" fillId="5" borderId="1" xfId="0" applyFont="1" applyFill="1" applyBorder="1" applyAlignment="1">
      <alignment horizontal="left" vertical="top" wrapText="1"/>
    </xf>
    <xf numFmtId="0" fontId="72" fillId="0" borderId="1" xfId="0" applyFont="1" applyBorder="1" applyAlignment="1">
      <alignment horizontal="left" vertical="top"/>
    </xf>
    <xf numFmtId="0" fontId="74" fillId="0" borderId="3" xfId="0" applyFont="1" applyBorder="1" applyAlignment="1">
      <alignment horizontal="left" vertical="top" wrapText="1"/>
    </xf>
    <xf numFmtId="0" fontId="77" fillId="0" borderId="5" xfId="0" applyFont="1" applyBorder="1" applyAlignment="1">
      <alignment vertical="top"/>
    </xf>
    <xf numFmtId="0" fontId="77" fillId="0" borderId="4" xfId="0" applyFont="1" applyBorder="1" applyAlignment="1">
      <alignment vertical="top" wrapText="1"/>
    </xf>
    <xf numFmtId="0" fontId="77" fillId="0" borderId="5" xfId="0" applyFont="1" applyBorder="1" applyAlignment="1">
      <alignment vertical="top" wrapText="1"/>
    </xf>
    <xf numFmtId="0" fontId="69" fillId="0" borderId="3" xfId="0" applyFont="1" applyBorder="1" applyAlignment="1">
      <alignment horizontal="left" vertical="top" wrapText="1"/>
    </xf>
    <xf numFmtId="0" fontId="74" fillId="4" borderId="1" xfId="0" applyFont="1" applyFill="1" applyBorder="1" applyAlignment="1">
      <alignment horizontal="left" vertical="top" wrapText="1"/>
    </xf>
    <xf numFmtId="0" fontId="72" fillId="0" borderId="3" xfId="0" applyFont="1" applyBorder="1" applyAlignment="1">
      <alignment horizontal="left" vertical="top" wrapText="1"/>
    </xf>
    <xf numFmtId="0" fontId="72" fillId="0" borderId="3" xfId="0" applyFont="1" applyBorder="1" applyAlignment="1">
      <alignment horizontal="left" vertical="top"/>
    </xf>
    <xf numFmtId="0" fontId="77" fillId="4" borderId="1" xfId="0" applyFont="1" applyFill="1" applyBorder="1" applyAlignment="1">
      <alignment horizontal="left" vertical="top"/>
    </xf>
    <xf numFmtId="0" fontId="74" fillId="0" borderId="1" xfId="0" applyFont="1" applyFill="1" applyBorder="1" applyAlignment="1">
      <alignment horizontal="left" vertical="top"/>
    </xf>
    <xf numFmtId="0" fontId="77" fillId="0" borderId="5" xfId="0" applyFont="1" applyBorder="1" applyAlignment="1">
      <alignment horizontal="left" vertical="top" wrapText="1"/>
    </xf>
    <xf numFmtId="0" fontId="74" fillId="3" borderId="1" xfId="0" applyFont="1" applyFill="1" applyBorder="1" applyAlignment="1">
      <alignment horizontal="left" vertical="top" wrapText="1"/>
    </xf>
    <xf numFmtId="0" fontId="74" fillId="3" borderId="1" xfId="0" applyFont="1" applyFill="1" applyBorder="1" applyAlignment="1">
      <alignment horizontal="left" vertical="top"/>
    </xf>
    <xf numFmtId="0" fontId="82" fillId="0" borderId="1" xfId="1" applyFont="1" applyBorder="1" applyAlignment="1">
      <alignment horizontal="left" vertical="top" wrapText="1"/>
    </xf>
    <xf numFmtId="0" fontId="74" fillId="3" borderId="1" xfId="0" applyFont="1" applyFill="1" applyBorder="1" applyAlignment="1">
      <alignment vertical="top" wrapText="1"/>
    </xf>
    <xf numFmtId="0" fontId="74" fillId="0" borderId="8" xfId="0" applyFont="1" applyBorder="1" applyAlignment="1">
      <alignment horizontal="left" vertical="top" wrapText="1"/>
    </xf>
    <xf numFmtId="0" fontId="74" fillId="0" borderId="1" xfId="0" applyFont="1" applyFill="1" applyBorder="1" applyAlignment="1">
      <alignment horizontal="left" vertical="top" wrapText="1"/>
    </xf>
    <xf numFmtId="0" fontId="76" fillId="0" borderId="1" xfId="0" applyFont="1" applyBorder="1" applyAlignment="1">
      <alignment horizontal="left" vertical="top" wrapText="1"/>
    </xf>
    <xf numFmtId="0" fontId="77" fillId="0" borderId="1" xfId="0" applyFont="1" applyFill="1" applyBorder="1" applyAlignment="1">
      <alignment horizontal="center" vertical="top" wrapText="1"/>
    </xf>
    <xf numFmtId="0" fontId="77" fillId="0" borderId="3" xfId="0" applyFont="1" applyBorder="1" applyAlignment="1">
      <alignment horizontal="center" vertical="top" wrapText="1"/>
    </xf>
    <xf numFmtId="0" fontId="74" fillId="0" borderId="8" xfId="0" applyFont="1" applyBorder="1" applyAlignment="1">
      <alignment horizontal="left" vertical="top"/>
    </xf>
    <xf numFmtId="0" fontId="72" fillId="0" borderId="1" xfId="0" applyFont="1" applyFill="1" applyBorder="1" applyAlignment="1">
      <alignment horizontal="left" vertical="top" wrapText="1"/>
    </xf>
    <xf numFmtId="0" fontId="77" fillId="0" borderId="0" xfId="0" applyFont="1"/>
    <xf numFmtId="164" fontId="74" fillId="0" borderId="1" xfId="0" applyNumberFormat="1" applyFont="1" applyBorder="1" applyAlignment="1">
      <alignment vertical="top" wrapText="1"/>
    </xf>
    <xf numFmtId="0" fontId="77" fillId="0" borderId="1" xfId="0" applyFont="1" applyBorder="1"/>
    <xf numFmtId="0" fontId="77" fillId="3" borderId="1" xfId="0" applyFont="1" applyFill="1" applyBorder="1" applyAlignment="1">
      <alignment vertical="top" wrapText="1"/>
    </xf>
    <xf numFmtId="6" fontId="85" fillId="3" borderId="1" xfId="0" applyNumberFormat="1" applyFont="1" applyFill="1" applyBorder="1" applyAlignment="1">
      <alignment vertical="top" wrapText="1"/>
    </xf>
    <xf numFmtId="164" fontId="74" fillId="3" borderId="1" xfId="0" applyNumberFormat="1" applyFont="1" applyFill="1" applyBorder="1" applyAlignment="1">
      <alignment vertical="top" wrapText="1"/>
    </xf>
    <xf numFmtId="0" fontId="74" fillId="3" borderId="8" xfId="0" applyFont="1" applyFill="1" applyBorder="1" applyAlignment="1">
      <alignment horizontal="left" vertical="top" wrapText="1"/>
    </xf>
    <xf numFmtId="164" fontId="74" fillId="0" borderId="1" xfId="0" applyNumberFormat="1" applyFont="1" applyFill="1" applyBorder="1" applyAlignment="1">
      <alignment vertical="top" wrapText="1"/>
    </xf>
    <xf numFmtId="0" fontId="74" fillId="6" borderId="1" xfId="0" applyFont="1" applyFill="1" applyBorder="1" applyAlignment="1">
      <alignment vertical="top" wrapText="1"/>
    </xf>
    <xf numFmtId="0" fontId="77" fillId="0" borderId="0" xfId="0" applyFont="1" applyAlignment="1">
      <alignment vertical="top" wrapText="1"/>
    </xf>
    <xf numFmtId="49" fontId="74" fillId="3" borderId="1" xfId="0" applyNumberFormat="1" applyFont="1" applyFill="1" applyBorder="1" applyAlignment="1">
      <alignment horizontal="left" vertical="top" wrapText="1"/>
    </xf>
    <xf numFmtId="0" fontId="85" fillId="3" borderId="1" xfId="0" applyFont="1" applyFill="1" applyBorder="1" applyAlignment="1">
      <alignment vertical="top" wrapText="1"/>
    </xf>
    <xf numFmtId="165" fontId="74" fillId="0" borderId="1" xfId="0" applyNumberFormat="1" applyFont="1" applyBorder="1" applyAlignment="1">
      <alignment vertical="top" wrapText="1"/>
    </xf>
    <xf numFmtId="49" fontId="77" fillId="0" borderId="1" xfId="0" applyNumberFormat="1" applyFont="1" applyBorder="1" applyAlignment="1">
      <alignment vertical="top" wrapText="1"/>
    </xf>
    <xf numFmtId="0" fontId="85" fillId="0" borderId="0" xfId="0" applyFont="1" applyAlignment="1">
      <alignment vertical="top" wrapText="1"/>
    </xf>
    <xf numFmtId="6" fontId="74" fillId="0" borderId="1" xfId="0" applyNumberFormat="1" applyFont="1" applyBorder="1" applyAlignment="1">
      <alignment horizontal="right" vertical="top" wrapText="1"/>
    </xf>
    <xf numFmtId="0" fontId="74" fillId="6" borderId="1" xfId="0" applyFont="1" applyFill="1" applyBorder="1" applyAlignment="1">
      <alignment horizontal="left" vertical="top" wrapText="1"/>
    </xf>
    <xf numFmtId="0" fontId="80" fillId="0" borderId="1" xfId="0" applyFont="1" applyBorder="1" applyAlignment="1">
      <alignment vertical="top" wrapText="1"/>
    </xf>
    <xf numFmtId="164" fontId="72" fillId="0" borderId="9" xfId="0" applyNumberFormat="1" applyFont="1" applyBorder="1" applyAlignment="1">
      <alignment vertical="top" wrapText="1"/>
    </xf>
    <xf numFmtId="0" fontId="72" fillId="5" borderId="1" xfId="0" applyFont="1" applyFill="1" applyBorder="1" applyAlignment="1" applyProtection="1">
      <alignment horizontal="left" vertical="top" wrapText="1"/>
    </xf>
    <xf numFmtId="0" fontId="83" fillId="5" borderId="1" xfId="0" applyFont="1" applyFill="1" applyBorder="1" applyAlignment="1" applyProtection="1">
      <alignment vertical="top" wrapText="1"/>
    </xf>
    <xf numFmtId="164" fontId="72" fillId="5" borderId="1" xfId="0" applyNumberFormat="1" applyFont="1" applyFill="1" applyBorder="1" applyAlignment="1" applyProtection="1">
      <alignment horizontal="left" vertical="top" wrapText="1"/>
    </xf>
    <xf numFmtId="0" fontId="83" fillId="5" borderId="1" xfId="0" applyFont="1" applyFill="1" applyBorder="1" applyAlignment="1">
      <alignment horizontal="left" vertical="top" wrapText="1"/>
    </xf>
    <xf numFmtId="0" fontId="80" fillId="5" borderId="1" xfId="0" applyFont="1" applyFill="1" applyBorder="1" applyAlignment="1">
      <alignment horizontal="left" vertical="top" wrapText="1"/>
    </xf>
    <xf numFmtId="0" fontId="77" fillId="0" borderId="1" xfId="0" applyFont="1" applyBorder="1" applyAlignment="1">
      <alignment vertical="top"/>
    </xf>
    <xf numFmtId="0" fontId="77" fillId="0" borderId="1" xfId="0" applyNumberFormat="1" applyFont="1" applyBorder="1" applyAlignment="1">
      <alignment horizontal="left" vertical="top" wrapText="1"/>
    </xf>
    <xf numFmtId="0" fontId="74" fillId="7" borderId="1" xfId="0" applyFont="1" applyFill="1" applyBorder="1" applyAlignment="1">
      <alignment horizontal="left" vertical="top" wrapText="1"/>
    </xf>
    <xf numFmtId="0" fontId="74" fillId="8" borderId="1" xfId="0" applyFont="1" applyFill="1" applyBorder="1" applyAlignment="1">
      <alignment horizontal="left" vertical="top" wrapText="1"/>
    </xf>
    <xf numFmtId="0" fontId="74" fillId="0" borderId="0" xfId="0" applyFont="1" applyAlignment="1">
      <alignment vertical="top" wrapText="1"/>
    </xf>
    <xf numFmtId="0" fontId="77" fillId="9" borderId="1" xfId="0" applyFont="1" applyFill="1" applyBorder="1"/>
    <xf numFmtId="0" fontId="77" fillId="10" borderId="1" xfId="0" applyFont="1" applyFill="1" applyBorder="1"/>
    <xf numFmtId="0" fontId="74" fillId="0" borderId="1" xfId="0" quotePrefix="1" applyFont="1" applyBorder="1" applyAlignment="1">
      <alignment horizontal="left" vertical="top" wrapText="1"/>
    </xf>
    <xf numFmtId="0" fontId="88" fillId="0" borderId="1" xfId="0" applyFont="1" applyBorder="1" applyAlignment="1">
      <alignment vertical="top" wrapText="1"/>
    </xf>
    <xf numFmtId="0" fontId="77" fillId="9" borderId="1" xfId="0" applyFont="1" applyFill="1" applyBorder="1" applyAlignment="1">
      <alignment vertical="top" wrapText="1"/>
    </xf>
    <xf numFmtId="0" fontId="77" fillId="9" borderId="1" xfId="0" applyFont="1" applyFill="1" applyBorder="1" applyAlignment="1">
      <alignment wrapText="1"/>
    </xf>
    <xf numFmtId="0" fontId="77" fillId="8" borderId="1" xfId="0" applyFont="1" applyFill="1" applyBorder="1" applyAlignment="1">
      <alignment vertical="top"/>
    </xf>
    <xf numFmtId="0" fontId="77" fillId="8" borderId="1" xfId="0" applyFont="1" applyFill="1" applyBorder="1"/>
    <xf numFmtId="0" fontId="89" fillId="0" borderId="0" xfId="0" applyFont="1"/>
    <xf numFmtId="0" fontId="91" fillId="0" borderId="0" xfId="0" applyFont="1"/>
    <xf numFmtId="0" fontId="92" fillId="0" borderId="0" xfId="0" applyFont="1"/>
    <xf numFmtId="0" fontId="93" fillId="0" borderId="0" xfId="0" applyFont="1"/>
    <xf numFmtId="0" fontId="94" fillId="0" borderId="0" xfId="0" applyFont="1"/>
    <xf numFmtId="0" fontId="77" fillId="10" borderId="1" xfId="0" applyFont="1" applyFill="1" applyBorder="1" applyAlignment="1">
      <alignment horizontal="left" vertical="top"/>
    </xf>
    <xf numFmtId="0" fontId="74" fillId="8" borderId="1" xfId="0" applyFont="1" applyFill="1" applyBorder="1" applyAlignment="1">
      <alignment vertical="top"/>
    </xf>
    <xf numFmtId="0" fontId="77" fillId="11" borderId="1" xfId="0" applyFont="1" applyFill="1" applyBorder="1"/>
    <xf numFmtId="0" fontId="69" fillId="8" borderId="1" xfId="0" applyFont="1" applyFill="1" applyBorder="1"/>
    <xf numFmtId="0" fontId="67" fillId="8" borderId="1" xfId="0" applyFont="1" applyFill="1" applyBorder="1" applyAlignment="1">
      <alignment horizontal="left"/>
    </xf>
    <xf numFmtId="49" fontId="80" fillId="0" borderId="1" xfId="0" applyNumberFormat="1" applyFont="1" applyBorder="1" applyAlignment="1">
      <alignment vertical="top" wrapText="1"/>
    </xf>
    <xf numFmtId="0" fontId="77" fillId="8" borderId="1" xfId="0" applyFont="1" applyFill="1" applyBorder="1" applyAlignment="1">
      <alignment horizontal="left" vertical="top"/>
    </xf>
    <xf numFmtId="0" fontId="96" fillId="0" borderId="1" xfId="0" applyFont="1" applyBorder="1" applyAlignment="1">
      <alignment vertical="top" wrapText="1"/>
    </xf>
    <xf numFmtId="49" fontId="96" fillId="0" borderId="0" xfId="0" applyNumberFormat="1" applyFont="1" applyAlignment="1">
      <alignment vertical="top" wrapText="1"/>
    </xf>
    <xf numFmtId="0" fontId="71" fillId="0" borderId="1" xfId="0" applyFont="1" applyBorder="1"/>
    <xf numFmtId="0" fontId="69" fillId="0" borderId="1" xfId="0" applyFont="1" applyBorder="1"/>
    <xf numFmtId="0" fontId="74" fillId="8" borderId="1" xfId="0" applyFont="1" applyFill="1" applyBorder="1" applyAlignment="1">
      <alignment horizontal="left"/>
    </xf>
    <xf numFmtId="0" fontId="0" fillId="0" borderId="1" xfId="0" applyBorder="1"/>
    <xf numFmtId="0" fontId="97" fillId="8" borderId="1" xfId="0" applyFont="1" applyFill="1" applyBorder="1"/>
    <xf numFmtId="0" fontId="71" fillId="7" borderId="1" xfId="0" applyFont="1" applyFill="1" applyBorder="1"/>
    <xf numFmtId="0" fontId="71" fillId="8" borderId="1" xfId="0" applyFont="1" applyFill="1" applyBorder="1"/>
    <xf numFmtId="0" fontId="76" fillId="0" borderId="1" xfId="0" applyFont="1" applyBorder="1" applyAlignment="1">
      <alignment vertical="top" wrapText="1"/>
    </xf>
    <xf numFmtId="0" fontId="0" fillId="8" borderId="1" xfId="0" applyFill="1" applyBorder="1"/>
    <xf numFmtId="0" fontId="67" fillId="8" borderId="1" xfId="0" applyFont="1" applyFill="1" applyBorder="1"/>
    <xf numFmtId="0" fontId="74" fillId="0" borderId="1" xfId="0" applyFont="1" applyBorder="1" applyAlignment="1">
      <alignment wrapText="1"/>
    </xf>
    <xf numFmtId="0" fontId="77" fillId="9" borderId="1" xfId="0" applyFont="1" applyFill="1" applyBorder="1" applyAlignment="1">
      <alignment vertical="top"/>
    </xf>
    <xf numFmtId="0" fontId="74" fillId="0" borderId="1" xfId="0" applyFont="1" applyBorder="1" applyAlignment="1">
      <alignment vertical="top"/>
    </xf>
    <xf numFmtId="0" fontId="77" fillId="0" borderId="0" xfId="0" applyFont="1" applyAlignment="1">
      <alignment vertical="center" wrapText="1"/>
    </xf>
    <xf numFmtId="0" fontId="78" fillId="13" borderId="1" xfId="0" applyFont="1" applyFill="1" applyBorder="1"/>
    <xf numFmtId="0" fontId="66" fillId="0" borderId="1" xfId="0" applyFont="1" applyBorder="1" applyAlignment="1">
      <alignment vertical="top" wrapText="1"/>
    </xf>
    <xf numFmtId="0" fontId="77" fillId="13" borderId="1" xfId="0" applyFont="1" applyFill="1" applyBorder="1"/>
    <xf numFmtId="0" fontId="85" fillId="0" borderId="1" xfId="0" applyFont="1" applyBorder="1" applyAlignment="1">
      <alignment vertical="top" wrapText="1"/>
    </xf>
    <xf numFmtId="0" fontId="64" fillId="0" borderId="1" xfId="0" applyFont="1" applyBorder="1" applyAlignment="1">
      <alignment vertical="top" wrapText="1"/>
    </xf>
    <xf numFmtId="0" fontId="63" fillId="0" borderId="1" xfId="0" applyFont="1" applyBorder="1" applyAlignment="1">
      <alignment vertical="top" wrapText="1"/>
    </xf>
    <xf numFmtId="0" fontId="67" fillId="0" borderId="1" xfId="0" applyFont="1" applyBorder="1" applyAlignment="1">
      <alignment vertical="top" wrapText="1"/>
    </xf>
    <xf numFmtId="0" fontId="67" fillId="0" borderId="1" xfId="0" applyFont="1" applyBorder="1"/>
    <xf numFmtId="0" fontId="62" fillId="0" borderId="1" xfId="0" applyFont="1" applyBorder="1" applyAlignment="1">
      <alignment vertical="top" wrapText="1"/>
    </xf>
    <xf numFmtId="0" fontId="61" fillId="0" borderId="1" xfId="0" applyFont="1" applyBorder="1" applyAlignment="1">
      <alignment vertical="top" wrapText="1"/>
    </xf>
    <xf numFmtId="0" fontId="61" fillId="0" borderId="0" xfId="0" applyFont="1" applyAlignment="1">
      <alignment vertical="top" wrapText="1"/>
    </xf>
    <xf numFmtId="0" fontId="60" fillId="0" borderId="1" xfId="0" applyFont="1" applyBorder="1" applyAlignment="1">
      <alignment vertical="top" wrapText="1"/>
    </xf>
    <xf numFmtId="0" fontId="59" fillId="0" borderId="1" xfId="0" applyFont="1" applyBorder="1" applyAlignment="1">
      <alignment vertical="top" wrapText="1"/>
    </xf>
    <xf numFmtId="0" fontId="58" fillId="0" borderId="1" xfId="0" applyFont="1" applyBorder="1" applyAlignment="1">
      <alignment vertical="top" wrapText="1"/>
    </xf>
    <xf numFmtId="0" fontId="69" fillId="0" borderId="1" xfId="0" applyFont="1" applyBorder="1" applyAlignment="1">
      <alignment vertical="top" wrapText="1"/>
    </xf>
    <xf numFmtId="0" fontId="57" fillId="0" borderId="1" xfId="0" applyFont="1" applyBorder="1" applyAlignment="1">
      <alignment vertical="top" wrapText="1"/>
    </xf>
    <xf numFmtId="0" fontId="100" fillId="0" borderId="0" xfId="0" applyFont="1" applyAlignment="1">
      <alignment vertical="top" wrapText="1"/>
    </xf>
    <xf numFmtId="0" fontId="56" fillId="0" borderId="1" xfId="0" applyFont="1" applyBorder="1" applyAlignment="1">
      <alignment vertical="top" wrapText="1"/>
    </xf>
    <xf numFmtId="0" fontId="55" fillId="0" borderId="1" xfId="0" applyFont="1" applyBorder="1" applyAlignment="1">
      <alignment vertical="top" wrapText="1"/>
    </xf>
    <xf numFmtId="0" fontId="55" fillId="3" borderId="1" xfId="0" applyFont="1" applyFill="1" applyBorder="1" applyAlignment="1">
      <alignment vertical="top" wrapText="1"/>
    </xf>
    <xf numFmtId="0" fontId="54" fillId="0" borderId="1" xfId="0" applyFont="1" applyBorder="1" applyAlignment="1">
      <alignment vertical="top" wrapText="1"/>
    </xf>
    <xf numFmtId="0" fontId="53" fillId="0" borderId="1" xfId="0" applyFont="1" applyBorder="1" applyAlignment="1">
      <alignment wrapText="1"/>
    </xf>
    <xf numFmtId="0" fontId="53" fillId="0" borderId="1" xfId="0" applyFont="1" applyBorder="1" applyAlignment="1">
      <alignment vertical="top" wrapText="1"/>
    </xf>
    <xf numFmtId="0" fontId="52" fillId="0" borderId="1" xfId="0" applyFont="1" applyBorder="1" applyAlignment="1">
      <alignment vertical="top" wrapText="1"/>
    </xf>
    <xf numFmtId="0" fontId="77" fillId="14" borderId="1" xfId="0" applyFont="1" applyFill="1" applyBorder="1"/>
    <xf numFmtId="0" fontId="77" fillId="15" borderId="1" xfId="0" applyFont="1" applyFill="1" applyBorder="1"/>
    <xf numFmtId="0" fontId="51" fillId="0" borderId="1" xfId="0" applyFont="1" applyBorder="1" applyAlignment="1">
      <alignment vertical="top" wrapText="1"/>
    </xf>
    <xf numFmtId="0" fontId="50" fillId="0" borderId="1" xfId="0" applyFont="1" applyBorder="1" applyAlignment="1">
      <alignment vertical="top" wrapText="1"/>
    </xf>
    <xf numFmtId="0" fontId="49" fillId="0" borderId="1" xfId="0" applyFont="1" applyBorder="1" applyAlignment="1">
      <alignment vertical="top" wrapText="1"/>
    </xf>
    <xf numFmtId="0" fontId="48" fillId="0" borderId="1" xfId="0" applyFont="1" applyBorder="1" applyAlignment="1">
      <alignment vertical="top" wrapText="1"/>
    </xf>
    <xf numFmtId="0" fontId="47" fillId="0" borderId="1" xfId="0" applyFont="1" applyBorder="1" applyAlignment="1">
      <alignment vertical="top" wrapText="1"/>
    </xf>
    <xf numFmtId="0" fontId="46" fillId="0" borderId="1" xfId="0" applyFont="1" applyBorder="1" applyAlignment="1">
      <alignment vertical="top" wrapText="1"/>
    </xf>
    <xf numFmtId="0" fontId="45" fillId="0" borderId="1" xfId="0" applyFont="1" applyBorder="1" applyAlignment="1">
      <alignment vertical="top" wrapText="1"/>
    </xf>
    <xf numFmtId="0" fontId="77" fillId="0" borderId="9" xfId="0" applyFont="1" applyBorder="1" applyAlignment="1">
      <alignment horizontal="left" vertical="top" wrapText="1"/>
    </xf>
    <xf numFmtId="0" fontId="77" fillId="3" borderId="9" xfId="0" applyFont="1" applyFill="1" applyBorder="1" applyAlignment="1">
      <alignment horizontal="center" vertical="top" wrapText="1"/>
    </xf>
    <xf numFmtId="0" fontId="44" fillId="0" borderId="1" xfId="0" applyFont="1" applyFill="1" applyBorder="1" applyAlignment="1">
      <alignment horizontal="left" vertical="top" wrapText="1"/>
    </xf>
    <xf numFmtId="0" fontId="44" fillId="0" borderId="1" xfId="0" applyFont="1" applyBorder="1" applyAlignment="1">
      <alignment vertical="top" wrapText="1"/>
    </xf>
    <xf numFmtId="0" fontId="44" fillId="3" borderId="9" xfId="0" applyFont="1" applyFill="1" applyBorder="1" applyAlignment="1">
      <alignment horizontal="center" vertical="top" wrapText="1"/>
    </xf>
    <xf numFmtId="0" fontId="43" fillId="0" borderId="1" xfId="0" applyFont="1" applyBorder="1" applyAlignment="1">
      <alignment wrapText="1"/>
    </xf>
    <xf numFmtId="0" fontId="43" fillId="0" borderId="1" xfId="0" applyFont="1" applyBorder="1" applyAlignment="1">
      <alignment vertical="top" wrapText="1"/>
    </xf>
    <xf numFmtId="0" fontId="42" fillId="0" borderId="1" xfId="0" applyFont="1" applyBorder="1" applyAlignment="1">
      <alignment vertical="top" wrapText="1"/>
    </xf>
    <xf numFmtId="0" fontId="41" fillId="0" borderId="1" xfId="0" applyFont="1" applyBorder="1" applyAlignment="1">
      <alignment vertical="top" wrapText="1"/>
    </xf>
    <xf numFmtId="0" fontId="41" fillId="9" borderId="1" xfId="0" applyFont="1" applyFill="1" applyBorder="1" applyAlignment="1">
      <alignment vertical="top" wrapText="1"/>
    </xf>
    <xf numFmtId="0" fontId="57" fillId="9" borderId="1" xfId="0" applyFont="1" applyFill="1" applyBorder="1" applyAlignment="1">
      <alignment vertical="top" wrapText="1"/>
    </xf>
    <xf numFmtId="0" fontId="40" fillId="0" borderId="0" xfId="0" applyFont="1" applyAlignment="1">
      <alignment vertical="top" wrapText="1"/>
    </xf>
    <xf numFmtId="0" fontId="39" fillId="3" borderId="1" xfId="0" applyFont="1" applyFill="1" applyBorder="1" applyAlignment="1">
      <alignment vertical="top" wrapText="1"/>
    </xf>
    <xf numFmtId="0" fontId="38" fillId="0" borderId="1" xfId="0" applyFont="1" applyBorder="1" applyAlignment="1">
      <alignment vertical="top" wrapText="1"/>
    </xf>
    <xf numFmtId="0" fontId="37" fillId="0" borderId="1" xfId="0" applyFont="1" applyBorder="1" applyAlignment="1">
      <alignment horizontal="left" vertical="top" wrapText="1"/>
    </xf>
    <xf numFmtId="0" fontId="37" fillId="0" borderId="1" xfId="0" applyFont="1" applyBorder="1" applyAlignment="1">
      <alignment vertical="top" wrapText="1"/>
    </xf>
    <xf numFmtId="0" fontId="36" fillId="0" borderId="1" xfId="0" applyFont="1" applyBorder="1" applyAlignment="1">
      <alignment vertical="top" wrapText="1"/>
    </xf>
    <xf numFmtId="0" fontId="35" fillId="0" borderId="1" xfId="0" applyFont="1" applyBorder="1" applyAlignment="1">
      <alignment vertical="top" wrapText="1"/>
    </xf>
    <xf numFmtId="0" fontId="65" fillId="9" borderId="1" xfId="0" applyFont="1" applyFill="1" applyBorder="1" applyAlignment="1">
      <alignment vertical="top" wrapText="1"/>
    </xf>
    <xf numFmtId="0" fontId="34" fillId="0" borderId="1" xfId="0" applyFont="1" applyBorder="1" applyAlignment="1">
      <alignment wrapText="1"/>
    </xf>
    <xf numFmtId="0" fontId="34" fillId="0" borderId="1" xfId="0" applyFont="1" applyBorder="1" applyAlignment="1">
      <alignment vertical="top" wrapText="1"/>
    </xf>
    <xf numFmtId="0" fontId="34" fillId="9" borderId="1" xfId="0" applyFont="1" applyFill="1" applyBorder="1" applyAlignment="1">
      <alignment vertical="top" wrapText="1"/>
    </xf>
    <xf numFmtId="0" fontId="102" fillId="0" borderId="1" xfId="0" applyFont="1" applyBorder="1" applyAlignment="1">
      <alignment vertical="top" wrapText="1"/>
    </xf>
    <xf numFmtId="0" fontId="33" fillId="0" borderId="1" xfId="0" applyFont="1" applyBorder="1" applyAlignment="1">
      <alignment vertical="top" wrapText="1"/>
    </xf>
    <xf numFmtId="0" fontId="0" fillId="0" borderId="1" xfId="0" applyBorder="1" applyAlignment="1">
      <alignment vertical="top"/>
    </xf>
    <xf numFmtId="0" fontId="0" fillId="0" borderId="0" xfId="0" applyAlignment="1">
      <alignment vertical="top"/>
    </xf>
    <xf numFmtId="0" fontId="33" fillId="8" borderId="1" xfId="0" applyFont="1" applyFill="1" applyBorder="1" applyAlignment="1">
      <alignment vertical="top"/>
    </xf>
    <xf numFmtId="0" fontId="69" fillId="7" borderId="1" xfId="0" applyFont="1" applyFill="1" applyBorder="1" applyAlignment="1">
      <alignment vertical="top" wrapText="1"/>
    </xf>
    <xf numFmtId="0" fontId="32" fillId="0" borderId="0" xfId="0" applyFont="1" applyAlignment="1">
      <alignment vertical="top" wrapText="1"/>
    </xf>
    <xf numFmtId="0" fontId="101" fillId="0" borderId="0" xfId="0" applyFont="1" applyAlignment="1">
      <alignment vertical="top" wrapText="1"/>
    </xf>
    <xf numFmtId="0" fontId="103" fillId="0" borderId="0" xfId="0" applyFont="1" applyAlignment="1">
      <alignment vertical="top" wrapText="1"/>
    </xf>
    <xf numFmtId="0" fontId="0" fillId="0" borderId="0" xfId="0" applyFont="1" applyAlignment="1">
      <alignment vertical="top" wrapText="1"/>
    </xf>
    <xf numFmtId="0" fontId="0" fillId="16" borderId="1" xfId="0" applyFont="1" applyFill="1" applyBorder="1"/>
    <xf numFmtId="0" fontId="67" fillId="0" borderId="0" xfId="0" applyFont="1" applyAlignment="1">
      <alignment wrapText="1"/>
    </xf>
    <xf numFmtId="0" fontId="31" fillId="0" borderId="1" xfId="0" applyFont="1" applyBorder="1" applyAlignment="1">
      <alignment vertical="top" wrapText="1"/>
    </xf>
    <xf numFmtId="0" fontId="31" fillId="0" borderId="1" xfId="0" applyFont="1" applyBorder="1" applyAlignment="1">
      <alignment wrapText="1"/>
    </xf>
    <xf numFmtId="0" fontId="30" fillId="0" borderId="1" xfId="0" applyFont="1" applyBorder="1" applyAlignment="1">
      <alignment vertical="top"/>
    </xf>
    <xf numFmtId="0" fontId="29" fillId="0" borderId="1" xfId="0" applyFont="1" applyBorder="1" applyAlignment="1">
      <alignment vertical="top" wrapText="1"/>
    </xf>
    <xf numFmtId="0" fontId="28" fillId="0" borderId="1" xfId="0" applyFont="1" applyBorder="1" applyAlignment="1">
      <alignment vertical="top" wrapText="1"/>
    </xf>
    <xf numFmtId="0" fontId="28" fillId="0" borderId="1" xfId="0" applyFont="1" applyBorder="1" applyAlignment="1">
      <alignment vertical="top"/>
    </xf>
    <xf numFmtId="0" fontId="27" fillId="0" borderId="0" xfId="0" applyFont="1" applyAlignment="1">
      <alignment vertical="top" wrapText="1"/>
    </xf>
    <xf numFmtId="0" fontId="27" fillId="0" borderId="1" xfId="0" applyFont="1" applyBorder="1" applyAlignment="1">
      <alignment vertical="top" wrapText="1"/>
    </xf>
    <xf numFmtId="0" fontId="27" fillId="0" borderId="0" xfId="0" applyFont="1"/>
    <xf numFmtId="164" fontId="27" fillId="0" borderId="0" xfId="0" applyNumberFormat="1" applyFont="1"/>
    <xf numFmtId="0" fontId="27" fillId="9" borderId="1" xfId="0" applyFont="1" applyFill="1" applyBorder="1"/>
    <xf numFmtId="0" fontId="87" fillId="0" borderId="1" xfId="0" applyFont="1" applyBorder="1" applyAlignment="1">
      <alignment vertical="top" wrapText="1"/>
    </xf>
    <xf numFmtId="0" fontId="71" fillId="17" borderId="1" xfId="0" applyFont="1" applyFill="1" applyBorder="1"/>
    <xf numFmtId="0" fontId="67" fillId="17" borderId="1" xfId="0" applyFont="1" applyFill="1" applyBorder="1"/>
    <xf numFmtId="0" fontId="26" fillId="0" borderId="1" xfId="0" applyFont="1" applyBorder="1" applyAlignment="1">
      <alignment wrapText="1"/>
    </xf>
    <xf numFmtId="0" fontId="26" fillId="0" borderId="1" xfId="0" applyFont="1" applyBorder="1" applyAlignment="1">
      <alignment vertical="top" wrapText="1"/>
    </xf>
    <xf numFmtId="0" fontId="25" fillId="0" borderId="1" xfId="0" applyFont="1" applyBorder="1" applyAlignment="1">
      <alignment vertical="top" wrapText="1"/>
    </xf>
    <xf numFmtId="0" fontId="25" fillId="0" borderId="1" xfId="0" applyFont="1" applyBorder="1"/>
    <xf numFmtId="0" fontId="24" fillId="0" borderId="1" xfId="0" applyFont="1" applyBorder="1" applyAlignment="1">
      <alignment vertical="top" wrapText="1"/>
    </xf>
    <xf numFmtId="0" fontId="77" fillId="18" borderId="1" xfId="0" applyFont="1" applyFill="1" applyBorder="1"/>
    <xf numFmtId="0" fontId="77" fillId="17" borderId="1" xfId="0" applyFont="1" applyFill="1" applyBorder="1"/>
    <xf numFmtId="0" fontId="33" fillId="7" borderId="13" xfId="0" applyFont="1" applyFill="1" applyBorder="1" applyAlignment="1">
      <alignment vertical="top"/>
    </xf>
    <xf numFmtId="0" fontId="33" fillId="8" borderId="13" xfId="0" applyFont="1" applyFill="1" applyBorder="1" applyAlignment="1">
      <alignment vertical="top"/>
    </xf>
    <xf numFmtId="0" fontId="69" fillId="0" borderId="12" xfId="0" applyFont="1" applyBorder="1"/>
    <xf numFmtId="0" fontId="69" fillId="16" borderId="1" xfId="0" applyFont="1" applyFill="1" applyBorder="1" applyAlignment="1">
      <alignment vertical="top" wrapText="1"/>
    </xf>
    <xf numFmtId="0" fontId="77" fillId="0" borderId="1" xfId="0" applyFont="1" applyBorder="1" applyAlignment="1">
      <alignment horizontal="left" vertical="top" wrapText="1"/>
    </xf>
    <xf numFmtId="0" fontId="74" fillId="0" borderId="1" xfId="0" applyFont="1" applyBorder="1" applyAlignment="1">
      <alignment horizontal="center" vertical="top" wrapText="1"/>
    </xf>
    <xf numFmtId="0" fontId="74" fillId="0" borderId="1" xfId="0" applyFont="1" applyFill="1" applyBorder="1" applyAlignment="1">
      <alignment horizontal="center" vertical="top" wrapText="1"/>
    </xf>
    <xf numFmtId="0" fontId="74" fillId="0" borderId="9" xfId="0" applyFont="1" applyBorder="1" applyAlignment="1">
      <alignment horizontal="center" vertical="top" wrapText="1"/>
    </xf>
    <xf numFmtId="0" fontId="74" fillId="0" borderId="3" xfId="0" applyFont="1" applyBorder="1" applyAlignment="1">
      <alignment horizontal="center" vertical="top" wrapText="1"/>
    </xf>
    <xf numFmtId="0" fontId="74" fillId="0" borderId="1" xfId="0" applyFont="1" applyBorder="1" applyAlignment="1">
      <alignment horizontal="left" vertical="top" wrapText="1"/>
    </xf>
    <xf numFmtId="0" fontId="77" fillId="0" borderId="1" xfId="0" applyFont="1" applyBorder="1" applyAlignment="1">
      <alignment horizontal="center" vertical="top" wrapText="1"/>
    </xf>
    <xf numFmtId="0" fontId="23" fillId="0" borderId="0" xfId="0" applyFont="1"/>
    <xf numFmtId="0" fontId="101" fillId="0" borderId="0" xfId="0" applyFont="1" applyAlignment="1">
      <alignment horizontal="left" vertical="top"/>
    </xf>
    <xf numFmtId="0" fontId="101" fillId="3" borderId="0" xfId="0" applyFont="1" applyFill="1" applyAlignment="1">
      <alignment horizontal="left" vertical="top"/>
    </xf>
    <xf numFmtId="0" fontId="74" fillId="3" borderId="1" xfId="0" applyFont="1" applyFill="1" applyBorder="1" applyAlignment="1" applyProtection="1">
      <alignment vertical="top" wrapText="1"/>
    </xf>
    <xf numFmtId="0" fontId="101" fillId="0" borderId="0" xfId="0" applyFont="1" applyAlignment="1">
      <alignment horizontal="left" vertical="top" wrapText="1"/>
    </xf>
    <xf numFmtId="0" fontId="69" fillId="8" borderId="1" xfId="0" applyFont="1" applyFill="1" applyBorder="1" applyAlignment="1">
      <alignment vertical="top" wrapText="1"/>
    </xf>
    <xf numFmtId="0" fontId="74" fillId="0" borderId="1" xfId="0" applyFont="1" applyBorder="1" applyAlignment="1">
      <alignment horizontal="left" vertical="top" wrapText="1"/>
    </xf>
    <xf numFmtId="0" fontId="22" fillId="0" borderId="1" xfId="0" applyFont="1" applyBorder="1" applyAlignment="1">
      <alignment wrapText="1"/>
    </xf>
    <xf numFmtId="0" fontId="74" fillId="0" borderId="0" xfId="0" applyFont="1" applyAlignment="1">
      <alignment wrapText="1"/>
    </xf>
    <xf numFmtId="0" fontId="74" fillId="19" borderId="1" xfId="0" applyFont="1" applyFill="1" applyBorder="1" applyAlignment="1">
      <alignment vertical="top" wrapText="1"/>
    </xf>
    <xf numFmtId="0" fontId="22" fillId="0" borderId="0" xfId="0" applyFont="1" applyAlignment="1">
      <alignment vertical="top" wrapText="1"/>
    </xf>
    <xf numFmtId="0" fontId="22" fillId="0" borderId="1" xfId="0" applyFont="1" applyBorder="1" applyAlignment="1">
      <alignment vertical="top" wrapText="1"/>
    </xf>
    <xf numFmtId="0" fontId="74" fillId="0" borderId="1" xfId="0" applyFont="1" applyBorder="1" applyAlignment="1">
      <alignment horizontal="left" vertical="top" wrapText="1"/>
    </xf>
    <xf numFmtId="0" fontId="21" fillId="0" borderId="0" xfId="0" applyFont="1" applyAlignment="1">
      <alignment vertical="top" wrapText="1"/>
    </xf>
    <xf numFmtId="0" fontId="69" fillId="17" borderId="1" xfId="0" applyFont="1" applyFill="1" applyBorder="1" applyAlignment="1">
      <alignment vertical="top" wrapText="1"/>
    </xf>
    <xf numFmtId="0" fontId="21" fillId="0" borderId="1" xfId="0" applyFont="1" applyBorder="1" applyAlignment="1">
      <alignment vertical="top" wrapText="1"/>
    </xf>
    <xf numFmtId="0" fontId="69" fillId="16" borderId="1" xfId="0" applyFont="1" applyFill="1" applyBorder="1"/>
    <xf numFmtId="0" fontId="77" fillId="16" borderId="1" xfId="0" applyFont="1" applyFill="1" applyBorder="1" applyAlignment="1">
      <alignment horizontal="left" vertical="top"/>
    </xf>
    <xf numFmtId="0" fontId="0" fillId="16" borderId="1" xfId="0" applyFill="1" applyBorder="1"/>
    <xf numFmtId="0" fontId="67" fillId="16" borderId="1" xfId="0" applyFont="1" applyFill="1" applyBorder="1"/>
    <xf numFmtId="0" fontId="58" fillId="16" borderId="1" xfId="0" applyFont="1" applyFill="1" applyBorder="1"/>
    <xf numFmtId="0" fontId="71" fillId="16" borderId="1" xfId="0" applyFont="1" applyFill="1" applyBorder="1"/>
    <xf numFmtId="0" fontId="106" fillId="16" borderId="1" xfId="0" applyFont="1" applyFill="1" applyBorder="1"/>
    <xf numFmtId="0" fontId="74" fillId="3" borderId="1" xfId="0" applyFont="1" applyFill="1" applyBorder="1" applyAlignment="1" applyProtection="1">
      <alignment horizontal="left" vertical="top" wrapText="1"/>
    </xf>
    <xf numFmtId="0" fontId="20" fillId="7" borderId="13" xfId="0" applyFont="1" applyFill="1" applyBorder="1" applyAlignment="1">
      <alignment vertical="top"/>
    </xf>
    <xf numFmtId="0" fontId="20" fillId="8" borderId="13" xfId="0" applyFont="1" applyFill="1" applyBorder="1" applyAlignment="1">
      <alignment vertical="top"/>
    </xf>
    <xf numFmtId="0" fontId="19" fillId="0" borderId="0" xfId="0" applyFont="1" applyAlignment="1">
      <alignment vertical="top" wrapText="1"/>
    </xf>
    <xf numFmtId="0" fontId="18" fillId="0" borderId="1" xfId="0" applyFont="1" applyBorder="1" applyAlignment="1">
      <alignment vertical="top"/>
    </xf>
    <xf numFmtId="0" fontId="74" fillId="16" borderId="1" xfId="0" applyFont="1" applyFill="1" applyBorder="1" applyAlignment="1">
      <alignment vertical="top" wrapText="1"/>
    </xf>
    <xf numFmtId="0" fontId="17" fillId="0" borderId="0" xfId="0" applyFont="1" applyAlignment="1">
      <alignment vertical="top" wrapText="1"/>
    </xf>
    <xf numFmtId="0" fontId="0" fillId="0" borderId="0" xfId="0" applyAlignment="1">
      <alignment textRotation="180"/>
    </xf>
    <xf numFmtId="0" fontId="72" fillId="12" borderId="13" xfId="0" applyFont="1" applyFill="1" applyBorder="1" applyAlignment="1">
      <alignment horizontal="left" vertical="top" textRotation="180" wrapText="1"/>
    </xf>
    <xf numFmtId="0" fontId="72" fillId="8" borderId="13" xfId="0" applyFont="1" applyFill="1" applyBorder="1" applyAlignment="1">
      <alignment horizontal="left" vertical="top" textRotation="180" wrapText="1"/>
    </xf>
    <xf numFmtId="0" fontId="77" fillId="10" borderId="1" xfId="0" applyFont="1" applyFill="1" applyBorder="1" applyAlignment="1">
      <alignment textRotation="180"/>
    </xf>
    <xf numFmtId="0" fontId="77" fillId="0" borderId="0" xfId="0" applyFont="1" applyAlignment="1">
      <alignment textRotation="180"/>
    </xf>
    <xf numFmtId="0" fontId="74" fillId="0" borderId="1" xfId="0" applyFont="1" applyFill="1" applyBorder="1" applyAlignment="1" applyProtection="1">
      <alignment vertical="top" wrapText="1"/>
    </xf>
    <xf numFmtId="0" fontId="74" fillId="0" borderId="1" xfId="0" applyFont="1" applyFill="1" applyBorder="1" applyAlignment="1" applyProtection="1">
      <alignment horizontal="left" vertical="top" wrapText="1"/>
    </xf>
    <xf numFmtId="0" fontId="101" fillId="0" borderId="0" xfId="0" applyFont="1" applyFill="1" applyAlignment="1">
      <alignment horizontal="left" vertical="top"/>
    </xf>
    <xf numFmtId="164" fontId="101" fillId="0" borderId="0" xfId="0" applyNumberFormat="1" applyFont="1" applyAlignment="1">
      <alignment horizontal="center" vertical="center"/>
    </xf>
    <xf numFmtId="0" fontId="101" fillId="0" borderId="0" xfId="0" applyFont="1" applyAlignment="1">
      <alignment horizontal="center" vertical="center" wrapText="1"/>
    </xf>
    <xf numFmtId="0" fontId="69" fillId="0" borderId="1" xfId="0" applyFont="1" applyFill="1" applyBorder="1" applyAlignment="1">
      <alignment vertical="top" wrapText="1"/>
    </xf>
    <xf numFmtId="0" fontId="22" fillId="0" borderId="1" xfId="0" applyFont="1" applyFill="1" applyBorder="1" applyAlignment="1">
      <alignment wrapText="1"/>
    </xf>
    <xf numFmtId="0" fontId="77" fillId="0" borderId="1" xfId="0" applyFont="1" applyFill="1" applyBorder="1" applyAlignment="1">
      <alignment horizontal="left" vertical="top"/>
    </xf>
    <xf numFmtId="0" fontId="71" fillId="0" borderId="1" xfId="0" applyFont="1" applyFill="1" applyBorder="1"/>
    <xf numFmtId="0" fontId="69" fillId="0" borderId="0" xfId="0" applyFont="1" applyFill="1" applyAlignment="1">
      <alignment vertical="top"/>
    </xf>
    <xf numFmtId="0" fontId="0" fillId="0" borderId="0" xfId="0" applyFill="1"/>
    <xf numFmtId="0" fontId="74" fillId="0" borderId="8" xfId="0" applyFont="1" applyFill="1" applyBorder="1" applyAlignment="1">
      <alignment vertical="top" wrapText="1"/>
    </xf>
    <xf numFmtId="0" fontId="69" fillId="0" borderId="1" xfId="0" applyFont="1" applyFill="1" applyBorder="1" applyAlignment="1">
      <alignment vertical="top"/>
    </xf>
    <xf numFmtId="0" fontId="69" fillId="0" borderId="1" xfId="0" applyFont="1" applyFill="1" applyBorder="1"/>
    <xf numFmtId="0" fontId="20" fillId="0" borderId="1" xfId="0" applyFont="1" applyFill="1" applyBorder="1" applyAlignment="1">
      <alignment horizontal="justify" vertical="top" wrapText="1"/>
    </xf>
    <xf numFmtId="0" fontId="0" fillId="0" borderId="1" xfId="0" applyFill="1" applyBorder="1"/>
    <xf numFmtId="0" fontId="20" fillId="0" borderId="13" xfId="0" applyFont="1" applyFill="1" applyBorder="1" applyAlignment="1">
      <alignment vertical="top"/>
    </xf>
    <xf numFmtId="0" fontId="22" fillId="0" borderId="0" xfId="0" applyFont="1" applyFill="1" applyAlignment="1">
      <alignment vertical="top" wrapText="1"/>
    </xf>
    <xf numFmtId="0" fontId="0" fillId="16" borderId="0" xfId="0" applyFill="1"/>
    <xf numFmtId="0" fontId="74" fillId="0" borderId="1" xfId="0" applyFont="1" applyBorder="1" applyAlignment="1">
      <alignment horizontal="center" vertical="top" wrapText="1"/>
    </xf>
    <xf numFmtId="0" fontId="74" fillId="0" borderId="1" xfId="0" applyFont="1" applyFill="1" applyBorder="1" applyAlignment="1">
      <alignment horizontal="center" vertical="top" wrapText="1"/>
    </xf>
    <xf numFmtId="0" fontId="77" fillId="0" borderId="1" xfId="0" applyFont="1" applyBorder="1" applyAlignment="1">
      <alignment horizontal="center" vertical="top" wrapText="1"/>
    </xf>
    <xf numFmtId="0" fontId="74" fillId="0" borderId="1" xfId="0" applyFont="1" applyBorder="1" applyAlignment="1">
      <alignment horizontal="left" vertical="top" wrapText="1"/>
    </xf>
    <xf numFmtId="0" fontId="69" fillId="16" borderId="12" xfId="0" applyFont="1" applyFill="1" applyBorder="1" applyAlignment="1">
      <alignment vertical="top"/>
    </xf>
    <xf numFmtId="0" fontId="69" fillId="17" borderId="12" xfId="0" applyFont="1" applyFill="1" applyBorder="1"/>
    <xf numFmtId="0" fontId="74" fillId="17" borderId="1" xfId="0" applyFont="1" applyFill="1" applyBorder="1" applyAlignment="1">
      <alignment vertical="top" wrapText="1"/>
    </xf>
    <xf numFmtId="0" fontId="74" fillId="3" borderId="1" xfId="0" applyFont="1" applyFill="1" applyBorder="1" applyAlignment="1">
      <alignment horizontal="center" vertical="top" wrapText="1"/>
    </xf>
    <xf numFmtId="0" fontId="0" fillId="0" borderId="0" xfId="0" applyAlignment="1">
      <alignment horizontal="center"/>
    </xf>
    <xf numFmtId="0" fontId="74" fillId="16" borderId="1" xfId="0" applyFont="1" applyFill="1" applyBorder="1" applyAlignment="1">
      <alignment horizontal="left" vertical="top" wrapText="1"/>
    </xf>
    <xf numFmtId="0" fontId="67" fillId="16" borderId="1" xfId="0" applyFont="1" applyFill="1" applyBorder="1" applyAlignment="1">
      <alignment vertical="top" wrapText="1"/>
    </xf>
    <xf numFmtId="0" fontId="16" fillId="0" borderId="1" xfId="0" applyFont="1" applyBorder="1" applyAlignment="1">
      <alignment vertical="top" wrapText="1"/>
    </xf>
    <xf numFmtId="0" fontId="16" fillId="0" borderId="0" xfId="0" applyFont="1" applyAlignment="1">
      <alignment horizontal="justify" vertical="top" wrapText="1"/>
    </xf>
    <xf numFmtId="0" fontId="74" fillId="0" borderId="0" xfId="0" applyFont="1"/>
    <xf numFmtId="0" fontId="74" fillId="16" borderId="1" xfId="0" applyFont="1" applyFill="1" applyBorder="1"/>
    <xf numFmtId="0" fontId="74" fillId="16" borderId="13" xfId="0" applyFont="1" applyFill="1" applyBorder="1"/>
    <xf numFmtId="0" fontId="74" fillId="8" borderId="1" xfId="0" applyFont="1" applyFill="1" applyBorder="1" applyAlignment="1">
      <alignment vertical="top" wrapText="1"/>
    </xf>
    <xf numFmtId="0" fontId="74" fillId="8" borderId="1" xfId="0" applyFont="1" applyFill="1" applyBorder="1"/>
    <xf numFmtId="0" fontId="74" fillId="8" borderId="14" xfId="0" applyFont="1" applyFill="1" applyBorder="1"/>
    <xf numFmtId="0" fontId="74" fillId="16" borderId="0" xfId="0" applyFont="1" applyFill="1"/>
    <xf numFmtId="0" fontId="74" fillId="7" borderId="1" xfId="0" applyFont="1" applyFill="1" applyBorder="1" applyAlignment="1">
      <alignment vertical="top" wrapText="1"/>
    </xf>
    <xf numFmtId="0" fontId="74" fillId="0" borderId="1" xfId="0" applyFont="1" applyBorder="1"/>
    <xf numFmtId="0" fontId="78" fillId="16" borderId="1" xfId="0" applyFont="1" applyFill="1" applyBorder="1" applyAlignment="1">
      <alignment vertical="top" wrapText="1"/>
    </xf>
    <xf numFmtId="0" fontId="74" fillId="8" borderId="13" xfId="0" applyFont="1" applyFill="1" applyBorder="1"/>
    <xf numFmtId="0" fontId="16" fillId="0" borderId="0" xfId="0" applyFont="1"/>
    <xf numFmtId="0" fontId="74" fillId="0" borderId="1" xfId="0" applyFont="1" applyFill="1" applyBorder="1"/>
    <xf numFmtId="0" fontId="76" fillId="7" borderId="1" xfId="0" applyFont="1" applyFill="1" applyBorder="1" applyAlignment="1">
      <alignment vertical="top" wrapText="1"/>
    </xf>
    <xf numFmtId="0" fontId="78" fillId="16" borderId="1" xfId="0" applyFont="1" applyFill="1" applyBorder="1" applyAlignment="1">
      <alignment horizontal="left" vertical="top" textRotation="180"/>
    </xf>
    <xf numFmtId="0" fontId="76" fillId="16" borderId="1" xfId="0" applyFont="1" applyFill="1" applyBorder="1" applyAlignment="1">
      <alignment horizontal="left" vertical="top" textRotation="180"/>
    </xf>
    <xf numFmtId="0" fontId="73" fillId="17" borderId="1" xfId="0" applyFont="1" applyFill="1" applyBorder="1" applyAlignment="1">
      <alignment vertical="top" wrapText="1"/>
    </xf>
    <xf numFmtId="0" fontId="69" fillId="17" borderId="0" xfId="0" applyFont="1" applyFill="1"/>
    <xf numFmtId="0" fontId="69" fillId="16" borderId="0" xfId="0" applyFont="1" applyFill="1" applyAlignment="1">
      <alignment vertical="top"/>
    </xf>
    <xf numFmtId="0" fontId="74" fillId="0" borderId="1" xfId="0" applyFont="1" applyBorder="1" applyAlignment="1">
      <alignment horizontal="center" vertical="top" wrapText="1"/>
    </xf>
    <xf numFmtId="0" fontId="74" fillId="0" borderId="1" xfId="0" applyFont="1" applyFill="1" applyBorder="1" applyAlignment="1">
      <alignment horizontal="center" vertical="top" wrapText="1"/>
    </xf>
    <xf numFmtId="0" fontId="0" fillId="17" borderId="0" xfId="0" applyFill="1"/>
    <xf numFmtId="0" fontId="74" fillId="0" borderId="8" xfId="0" applyFont="1" applyBorder="1" applyAlignment="1">
      <alignment horizontal="center" vertical="top" wrapText="1"/>
    </xf>
    <xf numFmtId="0" fontId="74" fillId="0" borderId="8" xfId="0" applyFont="1" applyFill="1" applyBorder="1" applyAlignment="1">
      <alignment horizontal="center" vertical="top" wrapText="1"/>
    </xf>
    <xf numFmtId="0" fontId="74" fillId="0" borderId="1" xfId="0" applyFont="1" applyBorder="1" applyAlignment="1">
      <alignment horizontal="center" vertical="top"/>
    </xf>
    <xf numFmtId="0" fontId="77" fillId="0" borderId="9" xfId="0" applyFont="1" applyFill="1" applyBorder="1" applyAlignment="1">
      <alignment horizontal="center" vertical="top" wrapText="1"/>
    </xf>
    <xf numFmtId="0" fontId="77" fillId="0" borderId="11" xfId="0" applyFont="1" applyFill="1" applyBorder="1" applyAlignment="1">
      <alignment horizontal="center" vertical="top" wrapText="1"/>
    </xf>
    <xf numFmtId="0" fontId="16" fillId="0" borderId="8" xfId="0" applyFont="1" applyBorder="1" applyAlignment="1">
      <alignment horizontal="center" vertical="top"/>
    </xf>
    <xf numFmtId="0" fontId="16" fillId="0" borderId="1" xfId="0" applyFont="1" applyBorder="1" applyAlignment="1">
      <alignment horizontal="center" vertical="top"/>
    </xf>
    <xf numFmtId="0" fontId="16" fillId="0" borderId="9" xfId="0" applyFont="1" applyBorder="1" applyAlignment="1">
      <alignment horizontal="center" vertical="top"/>
    </xf>
    <xf numFmtId="0" fontId="77" fillId="0" borderId="8" xfId="0" applyFont="1" applyFill="1" applyBorder="1" applyAlignment="1">
      <alignment horizontal="center" vertical="top"/>
    </xf>
    <xf numFmtId="0" fontId="44" fillId="0" borderId="8" xfId="0" applyFont="1" applyFill="1" applyBorder="1" applyAlignment="1">
      <alignment horizontal="center" vertical="top"/>
    </xf>
    <xf numFmtId="0" fontId="55" fillId="0" borderId="8" xfId="0" applyFont="1" applyBorder="1" applyAlignment="1">
      <alignment horizontal="center" vertical="top"/>
    </xf>
    <xf numFmtId="0" fontId="77" fillId="0" borderId="8" xfId="0" applyFont="1" applyBorder="1" applyAlignment="1">
      <alignment horizontal="center" vertical="top"/>
    </xf>
    <xf numFmtId="0" fontId="15" fillId="0" borderId="1" xfId="0" applyFont="1" applyBorder="1" applyAlignment="1">
      <alignment horizontal="center" vertical="top" wrapText="1"/>
    </xf>
    <xf numFmtId="0" fontId="74" fillId="16" borderId="1" xfId="0" applyFont="1" applyFill="1" applyBorder="1" applyAlignment="1">
      <alignment horizontal="left"/>
    </xf>
    <xf numFmtId="0" fontId="77" fillId="16" borderId="1" xfId="0" applyFont="1" applyFill="1" applyBorder="1"/>
    <xf numFmtId="0" fontId="99" fillId="16" borderId="1" xfId="0" applyFont="1" applyFill="1" applyBorder="1"/>
    <xf numFmtId="0" fontId="77" fillId="16" borderId="1" xfId="0" applyFont="1" applyFill="1" applyBorder="1" applyAlignment="1">
      <alignment vertical="top"/>
    </xf>
    <xf numFmtId="0" fontId="98" fillId="17" borderId="1" xfId="0" applyFont="1" applyFill="1" applyBorder="1"/>
    <xf numFmtId="0" fontId="0" fillId="17" borderId="1" xfId="0" applyFont="1" applyFill="1" applyBorder="1"/>
    <xf numFmtId="0" fontId="15" fillId="0" borderId="0" xfId="0" applyFont="1" applyAlignment="1">
      <alignment vertical="top" wrapText="1"/>
    </xf>
    <xf numFmtId="0" fontId="15" fillId="0" borderId="0" xfId="0" applyFont="1" applyAlignment="1">
      <alignment vertical="center" wrapText="1"/>
    </xf>
    <xf numFmtId="0" fontId="33" fillId="16" borderId="1" xfId="0" applyFont="1" applyFill="1" applyBorder="1" applyAlignment="1">
      <alignment vertical="top"/>
    </xf>
    <xf numFmtId="0" fontId="33" fillId="16" borderId="13" xfId="0" applyFont="1" applyFill="1" applyBorder="1" applyAlignment="1">
      <alignment vertical="top"/>
    </xf>
    <xf numFmtId="0" fontId="0" fillId="16" borderId="1" xfId="0" applyFill="1" applyBorder="1" applyAlignment="1">
      <alignment vertical="top"/>
    </xf>
    <xf numFmtId="0" fontId="15" fillId="0" borderId="1" xfId="0" applyFont="1" applyBorder="1" applyAlignment="1">
      <alignment vertical="top" wrapText="1"/>
    </xf>
    <xf numFmtId="0" fontId="15" fillId="0" borderId="0" xfId="0" applyFont="1" applyAlignment="1">
      <alignment wrapText="1"/>
    </xf>
    <xf numFmtId="0" fontId="77" fillId="16" borderId="1" xfId="0" applyFont="1" applyFill="1" applyBorder="1" applyAlignment="1">
      <alignment horizontal="left" vertical="top" wrapText="1"/>
    </xf>
    <xf numFmtId="0" fontId="74" fillId="16" borderId="1" xfId="0" applyFont="1" applyFill="1" applyBorder="1" applyAlignment="1">
      <alignment horizontal="left" vertical="top"/>
    </xf>
    <xf numFmtId="0" fontId="95" fillId="16" borderId="1" xfId="0" applyFont="1" applyFill="1" applyBorder="1" applyAlignment="1">
      <alignment horizontal="left" vertical="top"/>
    </xf>
    <xf numFmtId="0" fontId="67" fillId="16" borderId="1" xfId="0" applyFont="1" applyFill="1" applyBorder="1" applyAlignment="1">
      <alignment horizontal="left"/>
    </xf>
    <xf numFmtId="0" fontId="74" fillId="16" borderId="1" xfId="0" applyFont="1" applyFill="1" applyBorder="1" applyAlignment="1">
      <alignment horizontal="left" vertical="top" textRotation="180" wrapText="1"/>
    </xf>
    <xf numFmtId="0" fontId="72" fillId="16" borderId="13" xfId="0" applyFont="1" applyFill="1" applyBorder="1" applyAlignment="1">
      <alignment horizontal="left" vertical="top" textRotation="180" wrapText="1"/>
    </xf>
    <xf numFmtId="0" fontId="74" fillId="16" borderId="1" xfId="0" applyFont="1" applyFill="1" applyBorder="1" applyAlignment="1">
      <alignment horizontal="left" vertical="top" textRotation="180"/>
    </xf>
    <xf numFmtId="0" fontId="14" fillId="0" borderId="1" xfId="0" applyFont="1" applyBorder="1" applyAlignment="1">
      <alignment vertical="top"/>
    </xf>
    <xf numFmtId="0" fontId="69" fillId="16" borderId="8" xfId="0" applyFont="1" applyFill="1" applyBorder="1" applyAlignment="1">
      <alignment vertical="top" wrapText="1"/>
    </xf>
    <xf numFmtId="0" fontId="76" fillId="16" borderId="1" xfId="0" applyFont="1" applyFill="1" applyBorder="1" applyAlignment="1">
      <alignment vertical="top" wrapText="1"/>
    </xf>
    <xf numFmtId="0" fontId="74" fillId="0" borderId="1" xfId="0" applyFont="1" applyBorder="1" applyAlignment="1">
      <alignment horizontal="left" vertical="top" wrapText="1"/>
    </xf>
    <xf numFmtId="0" fontId="13" fillId="0" borderId="1" xfId="0" applyFont="1" applyFill="1" applyBorder="1" applyAlignment="1">
      <alignment vertical="top" wrapText="1"/>
    </xf>
    <xf numFmtId="0" fontId="69" fillId="9" borderId="1" xfId="0" applyFont="1" applyFill="1" applyBorder="1" applyAlignment="1">
      <alignment vertical="top" wrapText="1"/>
    </xf>
    <xf numFmtId="0" fontId="69" fillId="9" borderId="1" xfId="0" applyFont="1" applyFill="1" applyBorder="1"/>
    <xf numFmtId="0" fontId="69" fillId="9" borderId="0" xfId="0" applyFont="1" applyFill="1"/>
    <xf numFmtId="0" fontId="13" fillId="0" borderId="1" xfId="0" applyFont="1" applyBorder="1"/>
    <xf numFmtId="0" fontId="13" fillId="0" borderId="0" xfId="0" applyFont="1"/>
    <xf numFmtId="0" fontId="74" fillId="7" borderId="1" xfId="0" applyFont="1" applyFill="1" applyBorder="1"/>
    <xf numFmtId="0" fontId="13" fillId="0" borderId="1" xfId="0" applyFont="1" applyBorder="1" applyAlignment="1">
      <alignment vertical="top" wrapText="1"/>
    </xf>
    <xf numFmtId="0" fontId="95" fillId="16" borderId="1" xfId="0" applyFont="1" applyFill="1" applyBorder="1"/>
    <xf numFmtId="0" fontId="72" fillId="22" borderId="1" xfId="0" applyFont="1" applyFill="1" applyBorder="1" applyAlignment="1">
      <alignment horizontal="center" vertical="center" wrapText="1"/>
    </xf>
    <xf numFmtId="0" fontId="80" fillId="23" borderId="1" xfId="0" applyFont="1" applyFill="1" applyBorder="1" applyAlignment="1">
      <alignment horizontal="center" vertical="center"/>
    </xf>
    <xf numFmtId="0" fontId="72" fillId="23" borderId="1" xfId="0" applyFont="1" applyFill="1" applyBorder="1" applyAlignment="1">
      <alignment horizontal="center" vertical="center" wrapText="1"/>
    </xf>
    <xf numFmtId="0" fontId="72" fillId="2" borderId="1" xfId="0" applyFont="1" applyFill="1" applyBorder="1" applyAlignment="1">
      <alignment horizontal="center" vertical="center" wrapText="1"/>
    </xf>
    <xf numFmtId="0" fontId="72" fillId="22" borderId="1" xfId="0" applyFont="1" applyFill="1" applyBorder="1" applyAlignment="1">
      <alignment horizontal="center" vertical="center" textRotation="180"/>
    </xf>
    <xf numFmtId="0" fontId="72" fillId="23" borderId="1" xfId="0" applyFont="1" applyFill="1" applyBorder="1" applyAlignment="1">
      <alignment horizontal="center" vertical="center" textRotation="180"/>
    </xf>
    <xf numFmtId="0" fontId="72" fillId="2" borderId="1" xfId="0" applyFont="1" applyFill="1" applyBorder="1" applyAlignment="1">
      <alignment horizontal="center" vertical="center" textRotation="180" wrapText="1"/>
    </xf>
    <xf numFmtId="0" fontId="72" fillId="2" borderId="1" xfId="0" applyFont="1" applyFill="1" applyBorder="1" applyAlignment="1">
      <alignment horizontal="center" vertical="center" textRotation="180"/>
    </xf>
    <xf numFmtId="0" fontId="72" fillId="2" borderId="8" xfId="0" applyFont="1" applyFill="1" applyBorder="1" applyAlignment="1">
      <alignment horizontal="center" vertical="center" wrapText="1"/>
    </xf>
    <xf numFmtId="0" fontId="72" fillId="2" borderId="13" xfId="0" applyFont="1" applyFill="1" applyBorder="1" applyAlignment="1">
      <alignment horizontal="center" vertical="center" textRotation="180" wrapText="1"/>
    </xf>
    <xf numFmtId="0" fontId="74" fillId="8" borderId="13" xfId="0" applyFont="1" applyFill="1" applyBorder="1" applyAlignment="1">
      <alignment vertical="top" textRotation="180"/>
    </xf>
    <xf numFmtId="0" fontId="74" fillId="0" borderId="0" xfId="0" applyFont="1" applyAlignment="1">
      <alignment vertical="top"/>
    </xf>
    <xf numFmtId="0" fontId="74" fillId="16" borderId="13" xfId="0" applyFont="1" applyFill="1" applyBorder="1" applyAlignment="1">
      <alignment textRotation="180"/>
    </xf>
    <xf numFmtId="0" fontId="74" fillId="7" borderId="1" xfId="0" applyFont="1" applyFill="1" applyBorder="1" applyAlignment="1">
      <alignment horizontal="left" vertical="top" textRotation="180"/>
    </xf>
    <xf numFmtId="0" fontId="74" fillId="7" borderId="13" xfId="0" applyFont="1" applyFill="1" applyBorder="1" applyAlignment="1">
      <alignment vertical="top" textRotation="180"/>
    </xf>
    <xf numFmtId="0" fontId="74" fillId="8" borderId="1" xfId="0" applyFont="1" applyFill="1" applyBorder="1" applyAlignment="1">
      <alignment horizontal="left" vertical="top" textRotation="180"/>
    </xf>
    <xf numFmtId="0" fontId="13" fillId="0" borderId="0" xfId="0" applyFont="1" applyAlignment="1">
      <alignment textRotation="180"/>
    </xf>
    <xf numFmtId="0" fontId="13" fillId="16" borderId="1" xfId="0" applyFont="1" applyFill="1" applyBorder="1" applyAlignment="1">
      <alignment horizontal="left" vertical="top" textRotation="180"/>
    </xf>
    <xf numFmtId="0" fontId="13" fillId="0" borderId="1" xfId="0" applyFont="1" applyBorder="1" applyAlignment="1">
      <alignment horizontal="left" vertical="top" wrapText="1"/>
    </xf>
    <xf numFmtId="0" fontId="13" fillId="16" borderId="1" xfId="0" applyFont="1" applyFill="1" applyBorder="1"/>
    <xf numFmtId="0" fontId="13" fillId="8" borderId="1" xfId="0" applyFont="1" applyFill="1" applyBorder="1" applyAlignment="1">
      <alignment horizontal="left" vertical="top" textRotation="180"/>
    </xf>
    <xf numFmtId="0" fontId="13" fillId="8" borderId="1" xfId="0" applyFont="1" applyFill="1" applyBorder="1"/>
    <xf numFmtId="0" fontId="13" fillId="17" borderId="1" xfId="0" applyFont="1" applyFill="1" applyBorder="1"/>
    <xf numFmtId="0" fontId="13" fillId="7" borderId="1" xfId="0" applyFont="1" applyFill="1" applyBorder="1"/>
    <xf numFmtId="0" fontId="13" fillId="0" borderId="1" xfId="0" applyFont="1" applyBorder="1" applyAlignment="1">
      <alignment horizontal="left" vertical="top"/>
    </xf>
    <xf numFmtId="0" fontId="13" fillId="0" borderId="1" xfId="0" applyFont="1" applyBorder="1" applyAlignment="1">
      <alignment vertical="top"/>
    </xf>
    <xf numFmtId="0" fontId="13" fillId="12" borderId="1" xfId="0" applyFont="1" applyFill="1" applyBorder="1"/>
    <xf numFmtId="0" fontId="78" fillId="16" borderId="1" xfId="0" applyFont="1" applyFill="1" applyBorder="1"/>
    <xf numFmtId="0" fontId="78" fillId="8" borderId="1" xfId="0" applyFont="1" applyFill="1" applyBorder="1"/>
    <xf numFmtId="0" fontId="76" fillId="16" borderId="1" xfId="0" applyFont="1" applyFill="1" applyBorder="1"/>
    <xf numFmtId="15" fontId="13" fillId="0" borderId="1" xfId="0" applyNumberFormat="1" applyFont="1" applyBorder="1" applyAlignment="1">
      <alignment vertical="top" wrapText="1"/>
    </xf>
    <xf numFmtId="0" fontId="13" fillId="8" borderId="1" xfId="0" applyFont="1" applyFill="1" applyBorder="1" applyAlignment="1">
      <alignment vertical="top" wrapText="1"/>
    </xf>
    <xf numFmtId="0" fontId="72" fillId="22" borderId="1" xfId="0" applyFont="1" applyFill="1" applyBorder="1" applyAlignment="1">
      <alignment horizontal="center" vertical="center" textRotation="180" wrapText="1"/>
    </xf>
    <xf numFmtId="0" fontId="72" fillId="23" borderId="1" xfId="0" applyFont="1" applyFill="1" applyBorder="1" applyAlignment="1">
      <alignment horizontal="center" vertical="center" textRotation="180" wrapText="1"/>
    </xf>
    <xf numFmtId="0" fontId="0" fillId="0" borderId="0" xfId="0" applyAlignment="1">
      <alignment vertical="center"/>
    </xf>
    <xf numFmtId="0" fontId="69" fillId="0" borderId="0" xfId="0" applyFont="1" applyAlignment="1">
      <alignment vertical="center"/>
    </xf>
    <xf numFmtId="0" fontId="82" fillId="0" borderId="0" xfId="1" applyFont="1" applyAlignment="1">
      <alignment vertical="top" wrapText="1"/>
    </xf>
    <xf numFmtId="0" fontId="101" fillId="0" borderId="0" xfId="0" applyFont="1" applyAlignment="1">
      <alignment horizontal="center" vertical="center"/>
    </xf>
    <xf numFmtId="0" fontId="74" fillId="9" borderId="1" xfId="0" applyFont="1" applyFill="1" applyBorder="1"/>
    <xf numFmtId="0" fontId="11" fillId="0" borderId="1" xfId="0" applyFont="1" applyFill="1" applyBorder="1" applyAlignment="1">
      <alignment vertical="top" wrapText="1"/>
    </xf>
    <xf numFmtId="0" fontId="12" fillId="0" borderId="1" xfId="0" applyFont="1" applyBorder="1" applyAlignment="1">
      <alignment vertical="top" wrapText="1"/>
    </xf>
    <xf numFmtId="0" fontId="10" fillId="0" borderId="1" xfId="0" applyFont="1" applyBorder="1" applyAlignment="1">
      <alignment vertical="top" wrapText="1"/>
    </xf>
    <xf numFmtId="0" fontId="10" fillId="10" borderId="1" xfId="0" applyFont="1" applyFill="1" applyBorder="1"/>
    <xf numFmtId="0" fontId="10" fillId="0" borderId="1" xfId="0" applyFont="1" applyBorder="1" applyAlignment="1">
      <alignment vertical="top"/>
    </xf>
    <xf numFmtId="0" fontId="10" fillId="12" borderId="1" xfId="0" applyFont="1" applyFill="1" applyBorder="1"/>
    <xf numFmtId="0" fontId="10" fillId="8" borderId="1" xfId="0" applyFont="1" applyFill="1" applyBorder="1"/>
    <xf numFmtId="0" fontId="10" fillId="7" borderId="1" xfId="0" applyFont="1" applyFill="1" applyBorder="1"/>
    <xf numFmtId="0" fontId="10" fillId="0" borderId="1" xfId="0" applyFont="1" applyBorder="1" applyAlignment="1">
      <alignment wrapText="1"/>
    </xf>
    <xf numFmtId="0" fontId="10" fillId="0" borderId="0" xfId="0" applyFont="1" applyAlignment="1">
      <alignment horizontal="center" vertical="center"/>
    </xf>
    <xf numFmtId="0" fontId="72" fillId="22" borderId="1" xfId="0" applyFont="1" applyFill="1" applyBorder="1" applyAlignment="1" applyProtection="1">
      <alignment horizontal="center" vertical="center" wrapText="1"/>
    </xf>
    <xf numFmtId="0" fontId="83" fillId="22" borderId="1" xfId="0" applyFont="1" applyFill="1" applyBorder="1" applyAlignment="1" applyProtection="1">
      <alignment horizontal="center" vertical="center" wrapText="1"/>
    </xf>
    <xf numFmtId="0" fontId="72" fillId="22" borderId="13" xfId="0" applyFont="1" applyFill="1" applyBorder="1" applyAlignment="1" applyProtection="1">
      <alignment horizontal="center" vertical="center" wrapText="1"/>
    </xf>
    <xf numFmtId="164" fontId="72" fillId="22" borderId="1" xfId="0" applyNumberFormat="1" applyFont="1" applyFill="1" applyBorder="1" applyAlignment="1" applyProtection="1">
      <alignment horizontal="center" vertical="center" wrapText="1"/>
    </xf>
    <xf numFmtId="0" fontId="83" fillId="22" borderId="1" xfId="0" applyFont="1" applyFill="1" applyBorder="1" applyAlignment="1">
      <alignment horizontal="center" vertical="center" wrapText="1"/>
    </xf>
    <xf numFmtId="0" fontId="80" fillId="22" borderId="1" xfId="0" applyFont="1" applyFill="1" applyBorder="1" applyAlignment="1">
      <alignment horizontal="center" vertical="center" wrapText="1"/>
    </xf>
    <xf numFmtId="0" fontId="80" fillId="22" borderId="1" xfId="0" applyFont="1" applyFill="1" applyBorder="1" applyAlignment="1">
      <alignment horizontal="center" vertical="center" textRotation="180" wrapText="1"/>
    </xf>
    <xf numFmtId="0" fontId="74" fillId="16" borderId="1" xfId="0" applyFont="1" applyFill="1" applyBorder="1" applyAlignment="1" applyProtection="1">
      <alignment vertical="top" wrapText="1"/>
    </xf>
    <xf numFmtId="0" fontId="82" fillId="3" borderId="1" xfId="1" applyFont="1" applyFill="1" applyBorder="1" applyAlignment="1" applyProtection="1">
      <alignment vertical="top" wrapText="1"/>
    </xf>
    <xf numFmtId="0" fontId="10" fillId="0" borderId="0" xfId="0" applyFont="1" applyAlignment="1">
      <alignment vertical="top" wrapText="1"/>
    </xf>
    <xf numFmtId="0" fontId="74" fillId="8" borderId="1" xfId="0" applyFont="1" applyFill="1" applyBorder="1" applyAlignment="1" applyProtection="1">
      <alignment vertical="top" wrapText="1"/>
    </xf>
    <xf numFmtId="0" fontId="74" fillId="3" borderId="1" xfId="0" applyFont="1" applyFill="1" applyBorder="1" applyAlignment="1" applyProtection="1">
      <alignment vertical="top" wrapText="1"/>
      <protection locked="0"/>
    </xf>
    <xf numFmtId="0" fontId="72" fillId="3" borderId="1" xfId="0" applyFont="1" applyFill="1" applyBorder="1" applyAlignment="1" applyProtection="1">
      <alignment vertical="top" wrapText="1"/>
    </xf>
    <xf numFmtId="0" fontId="110" fillId="8" borderId="1" xfId="0" applyFont="1" applyFill="1" applyBorder="1" applyAlignment="1" applyProtection="1">
      <alignment vertical="top" wrapText="1"/>
    </xf>
    <xf numFmtId="0" fontId="74" fillId="10" borderId="1" xfId="0" applyFont="1" applyFill="1" applyBorder="1" applyAlignment="1" applyProtection="1">
      <alignment vertical="top" wrapText="1"/>
    </xf>
    <xf numFmtId="0" fontId="10" fillId="0" borderId="0" xfId="0" applyFont="1" applyAlignment="1">
      <alignment vertical="center" wrapText="1"/>
    </xf>
    <xf numFmtId="0" fontId="74" fillId="16" borderId="8" xfId="0" applyFont="1" applyFill="1" applyBorder="1" applyAlignment="1" applyProtection="1">
      <alignment horizontal="center" vertical="top" wrapText="1"/>
    </xf>
    <xf numFmtId="0" fontId="74" fillId="16" borderId="9" xfId="0" applyFont="1" applyFill="1" applyBorder="1" applyAlignment="1" applyProtection="1">
      <alignment horizontal="center" vertical="top" wrapText="1"/>
    </xf>
    <xf numFmtId="0" fontId="74" fillId="13" borderId="9" xfId="0" applyFont="1" applyFill="1" applyBorder="1" applyAlignment="1" applyProtection="1">
      <alignment horizontal="center" vertical="top" wrapText="1"/>
    </xf>
    <xf numFmtId="0" fontId="74" fillId="20" borderId="1" xfId="0" applyFont="1" applyFill="1" applyBorder="1" applyAlignment="1" applyProtection="1">
      <alignment vertical="top" wrapText="1"/>
    </xf>
    <xf numFmtId="0" fontId="74" fillId="16" borderId="1" xfId="0" applyFont="1" applyFill="1" applyBorder="1" applyAlignment="1" applyProtection="1">
      <alignment horizontal="center" vertical="top" wrapText="1"/>
    </xf>
    <xf numFmtId="0" fontId="10" fillId="0" borderId="0" xfId="0" applyFont="1" applyAlignment="1">
      <alignment wrapText="1"/>
    </xf>
    <xf numFmtId="0" fontId="74" fillId="7" borderId="1" xfId="0" applyFont="1" applyFill="1" applyBorder="1" applyAlignment="1" applyProtection="1">
      <alignment vertical="top" wrapText="1"/>
    </xf>
    <xf numFmtId="0" fontId="10" fillId="0" borderId="0" xfId="0" applyFont="1" applyAlignment="1">
      <alignment horizontal="left" vertical="top"/>
    </xf>
    <xf numFmtId="0" fontId="74" fillId="19" borderId="1" xfId="0" applyFont="1" applyFill="1" applyBorder="1" applyAlignment="1" applyProtection="1">
      <alignment vertical="top" wrapText="1"/>
    </xf>
    <xf numFmtId="0" fontId="77"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76" fillId="16" borderId="1" xfId="0" applyFont="1" applyFill="1" applyBorder="1" applyAlignment="1" applyProtection="1">
      <alignment vertical="top" wrapText="1"/>
    </xf>
    <xf numFmtId="0" fontId="10" fillId="0" borderId="1" xfId="0" applyFont="1" applyBorder="1" applyAlignment="1">
      <alignment horizontal="left" vertical="top"/>
    </xf>
    <xf numFmtId="0" fontId="10" fillId="0" borderId="1" xfId="0" applyFont="1" applyBorder="1" applyAlignment="1">
      <alignment horizontal="center" vertical="top" wrapText="1"/>
    </xf>
    <xf numFmtId="0" fontId="72" fillId="22" borderId="2" xfId="0" applyFont="1" applyFill="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85"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wrapText="1"/>
    </xf>
    <xf numFmtId="0" fontId="74" fillId="0" borderId="1" xfId="0" applyFont="1" applyBorder="1" applyAlignment="1">
      <alignment horizontal="center" vertical="center" wrapText="1"/>
    </xf>
    <xf numFmtId="0" fontId="10" fillId="0" borderId="9" xfId="0" applyFont="1" applyBorder="1" applyAlignment="1">
      <alignment horizontal="center" vertical="center"/>
    </xf>
    <xf numFmtId="49" fontId="10" fillId="0" borderId="19"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0" fontId="10" fillId="3" borderId="13" xfId="0" applyFont="1" applyFill="1" applyBorder="1" applyAlignment="1">
      <alignment horizontal="center" vertical="center" wrapText="1"/>
    </xf>
    <xf numFmtId="0" fontId="74" fillId="0" borderId="13" xfId="0" applyFont="1" applyBorder="1" applyAlignment="1">
      <alignment horizontal="center" vertical="center" wrapText="1"/>
    </xf>
    <xf numFmtId="0" fontId="10" fillId="0" borderId="19" xfId="0" applyFont="1" applyBorder="1" applyAlignment="1">
      <alignment horizontal="center" vertical="center" wrapText="1"/>
    </xf>
    <xf numFmtId="164" fontId="74" fillId="0" borderId="1" xfId="0" applyNumberFormat="1" applyFont="1" applyBorder="1" applyAlignment="1">
      <alignment horizontal="center" vertical="center" wrapText="1"/>
    </xf>
    <xf numFmtId="164" fontId="74" fillId="3" borderId="1" xfId="0" applyNumberFormat="1" applyFont="1" applyFill="1" applyBorder="1" applyAlignment="1">
      <alignment horizontal="center" vertical="center" wrapText="1"/>
    </xf>
    <xf numFmtId="164" fontId="74" fillId="0" borderId="1" xfId="0" applyNumberFormat="1" applyFont="1" applyFill="1" applyBorder="1" applyAlignment="1">
      <alignment horizontal="center" vertical="center" wrapText="1"/>
    </xf>
    <xf numFmtId="164" fontId="7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xf>
    <xf numFmtId="164" fontId="10" fillId="0" borderId="1" xfId="0" applyNumberFormat="1" applyFont="1" applyBorder="1" applyAlignment="1">
      <alignment horizontal="center" vertical="center"/>
    </xf>
    <xf numFmtId="0" fontId="74" fillId="3" borderId="1" xfId="0" applyFont="1" applyFill="1" applyBorder="1" applyAlignment="1">
      <alignment horizontal="center" vertical="center" wrapText="1"/>
    </xf>
    <xf numFmtId="0" fontId="74" fillId="6" borderId="1" xfId="0" applyFont="1" applyFill="1" applyBorder="1" applyAlignment="1">
      <alignment horizontal="center" vertical="center" wrapText="1"/>
    </xf>
    <xf numFmtId="0" fontId="74" fillId="3" borderId="9" xfId="0" applyFont="1" applyFill="1" applyBorder="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xf>
    <xf numFmtId="0" fontId="70" fillId="2" borderId="3" xfId="0" applyFont="1" applyFill="1" applyBorder="1" applyAlignment="1">
      <alignment horizontal="center" vertical="center" wrapText="1"/>
    </xf>
    <xf numFmtId="0" fontId="99" fillId="0" borderId="0" xfId="0" applyFont="1" applyAlignment="1">
      <alignment horizontal="center" vertical="center"/>
    </xf>
    <xf numFmtId="0" fontId="89" fillId="0" borderId="0" xfId="0" applyFont="1" applyAlignment="1">
      <alignment horizontal="center" vertical="center"/>
    </xf>
    <xf numFmtId="0" fontId="80" fillId="23" borderId="1" xfId="0" applyFont="1" applyFill="1" applyBorder="1" applyAlignment="1">
      <alignment horizontal="center" vertical="center" textRotation="180"/>
    </xf>
    <xf numFmtId="0" fontId="72" fillId="23" borderId="13" xfId="0" applyFont="1" applyFill="1" applyBorder="1" applyAlignment="1" applyProtection="1">
      <alignment horizontal="center" vertical="center" wrapText="1"/>
    </xf>
    <xf numFmtId="164" fontId="72" fillId="23" borderId="1" xfId="0" applyNumberFormat="1" applyFont="1" applyFill="1" applyBorder="1" applyAlignment="1" applyProtection="1">
      <alignment horizontal="center" vertical="center" wrapText="1"/>
    </xf>
    <xf numFmtId="0" fontId="80" fillId="2" borderId="1" xfId="0" applyFont="1" applyFill="1" applyBorder="1" applyAlignment="1">
      <alignment horizontal="center" vertical="center" wrapText="1"/>
    </xf>
    <xf numFmtId="0" fontId="80" fillId="23" borderId="1" xfId="0" applyFont="1" applyFill="1" applyBorder="1" applyAlignment="1">
      <alignment horizontal="center" vertical="center" wrapText="1"/>
    </xf>
    <xf numFmtId="0" fontId="72" fillId="23" borderId="1" xfId="0" applyFont="1" applyFill="1" applyBorder="1" applyAlignment="1" applyProtection="1">
      <alignment horizontal="center" vertical="center" wrapText="1"/>
    </xf>
    <xf numFmtId="0" fontId="83" fillId="23" borderId="1" xfId="0" applyFont="1" applyFill="1" applyBorder="1" applyAlignment="1" applyProtection="1">
      <alignment horizontal="center" vertical="center" wrapText="1"/>
    </xf>
    <xf numFmtId="0" fontId="83" fillId="23" borderId="1" xfId="0" applyFont="1" applyFill="1" applyBorder="1" applyAlignment="1">
      <alignment horizontal="center" vertical="center" wrapText="1"/>
    </xf>
    <xf numFmtId="0" fontId="80" fillId="23" borderId="1" xfId="0" applyFont="1" applyFill="1" applyBorder="1" applyAlignment="1">
      <alignment horizontal="center" vertical="center" textRotation="180" wrapText="1"/>
    </xf>
    <xf numFmtId="0" fontId="10" fillId="0" borderId="0" xfId="0" applyFont="1" applyAlignment="1">
      <alignment horizontal="center" vertical="center" wrapText="1"/>
    </xf>
    <xf numFmtId="0" fontId="74" fillId="3" borderId="0" xfId="0" applyFont="1" applyFill="1" applyAlignment="1">
      <alignment horizontal="center" vertical="center" wrapText="1"/>
    </xf>
    <xf numFmtId="49" fontId="74" fillId="3" borderId="1" xfId="0" applyNumberFormat="1" applyFont="1" applyFill="1" applyBorder="1" applyAlignment="1">
      <alignment horizontal="center" vertical="center" wrapText="1"/>
    </xf>
    <xf numFmtId="49" fontId="74" fillId="0" borderId="9" xfId="0" applyNumberFormat="1" applyFont="1" applyBorder="1" applyAlignment="1">
      <alignment horizontal="center" vertical="center" wrapText="1"/>
    </xf>
    <xf numFmtId="49" fontId="74" fillId="0" borderId="9" xfId="0" applyNumberFormat="1" applyFont="1" applyFill="1" applyBorder="1" applyAlignment="1">
      <alignment horizontal="center" vertical="center" wrapText="1"/>
    </xf>
    <xf numFmtId="0" fontId="74" fillId="0" borderId="9" xfId="0" applyFont="1" applyBorder="1" applyAlignment="1">
      <alignment horizontal="center" vertical="center" wrapText="1"/>
    </xf>
    <xf numFmtId="49" fontId="74" fillId="0" borderId="1" xfId="0" applyNumberFormat="1" applyFont="1" applyBorder="1" applyAlignment="1">
      <alignment horizontal="center" vertical="center" wrapText="1"/>
    </xf>
    <xf numFmtId="0" fontId="82" fillId="0" borderId="1" xfId="1" applyFont="1" applyFill="1" applyBorder="1" applyAlignment="1" applyProtection="1">
      <alignment vertical="top" wrapText="1"/>
    </xf>
    <xf numFmtId="0" fontId="74" fillId="3" borderId="0" xfId="0" applyFont="1" applyFill="1" applyBorder="1" applyAlignment="1" applyProtection="1">
      <alignment vertical="top" wrapText="1"/>
    </xf>
    <xf numFmtId="0" fontId="74" fillId="3" borderId="13" xfId="0" applyFont="1" applyFill="1" applyBorder="1" applyAlignment="1">
      <alignment horizontal="center" vertical="center" wrapText="1"/>
    </xf>
    <xf numFmtId="0" fontId="74" fillId="17" borderId="1" xfId="0" applyFont="1" applyFill="1" applyBorder="1" applyAlignment="1" applyProtection="1">
      <alignment vertical="top" wrapText="1"/>
    </xf>
    <xf numFmtId="0" fontId="10" fillId="3" borderId="0" xfId="0" applyFont="1" applyFill="1" applyAlignment="1">
      <alignment horizontal="left" vertical="top"/>
    </xf>
    <xf numFmtId="0" fontId="74" fillId="0" borderId="1" xfId="0" applyFont="1" applyFill="1" applyBorder="1" applyAlignment="1">
      <alignment horizontal="center" vertical="center" wrapText="1"/>
    </xf>
    <xf numFmtId="164" fontId="74" fillId="0" borderId="0" xfId="0" applyNumberFormat="1" applyFont="1" applyAlignment="1">
      <alignment horizontal="center" vertical="center"/>
    </xf>
    <xf numFmtId="0" fontId="10" fillId="0" borderId="1" xfId="0" applyFont="1" applyFill="1" applyBorder="1" applyAlignment="1">
      <alignment vertical="top" wrapText="1"/>
    </xf>
    <xf numFmtId="0" fontId="76" fillId="0" borderId="1" xfId="0" applyFont="1" applyFill="1" applyBorder="1" applyAlignment="1" applyProtection="1">
      <alignment vertical="top" wrapText="1"/>
    </xf>
    <xf numFmtId="0" fontId="10" fillId="0" borderId="0" xfId="0" applyFont="1" applyFill="1" applyAlignment="1">
      <alignment vertical="top" wrapText="1"/>
    </xf>
    <xf numFmtId="0" fontId="74" fillId="5" borderId="13" xfId="0" applyFont="1" applyFill="1" applyBorder="1" applyAlignment="1">
      <alignment horizontal="center" vertical="center" wrapText="1"/>
    </xf>
    <xf numFmtId="0" fontId="74" fillId="11" borderId="1" xfId="0" applyFont="1" applyFill="1" applyBorder="1" applyAlignment="1" applyProtection="1">
      <alignment vertical="top" wrapText="1"/>
    </xf>
    <xf numFmtId="0" fontId="72" fillId="0" borderId="1" xfId="0" applyFont="1" applyFill="1" applyBorder="1" applyAlignment="1" applyProtection="1">
      <alignment vertical="top" wrapText="1"/>
    </xf>
    <xf numFmtId="0" fontId="76" fillId="0" borderId="0" xfId="0" applyFont="1" applyAlignment="1">
      <alignment horizontal="left" vertical="top" wrapText="1"/>
    </xf>
    <xf numFmtId="0" fontId="85" fillId="0" borderId="0" xfId="0" applyFont="1" applyFill="1" applyAlignment="1">
      <alignment vertical="top" wrapText="1"/>
    </xf>
    <xf numFmtId="0" fontId="74" fillId="8" borderId="8" xfId="0" applyFont="1" applyFill="1" applyBorder="1" applyAlignment="1" applyProtection="1">
      <alignment horizontal="center" vertical="top" wrapText="1"/>
    </xf>
    <xf numFmtId="0" fontId="74" fillId="0" borderId="19" xfId="0" applyFont="1" applyBorder="1" applyAlignment="1">
      <alignment horizontal="center" vertical="center" wrapText="1"/>
    </xf>
    <xf numFmtId="164" fontId="74"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74" fillId="0" borderId="0" xfId="0" applyFont="1" applyAlignment="1">
      <alignment horizontal="center" vertical="center" wrapText="1"/>
    </xf>
    <xf numFmtId="0" fontId="74" fillId="7" borderId="8" xfId="0" applyFont="1" applyFill="1" applyBorder="1" applyAlignment="1" applyProtection="1">
      <alignment vertical="top" wrapText="1"/>
    </xf>
    <xf numFmtId="0" fontId="74" fillId="8" borderId="8" xfId="0" applyFont="1" applyFill="1" applyBorder="1" applyAlignment="1" applyProtection="1">
      <alignment vertical="top" wrapText="1"/>
    </xf>
    <xf numFmtId="0" fontId="74" fillId="8" borderId="9" xfId="0" applyFont="1" applyFill="1" applyBorder="1" applyAlignment="1" applyProtection="1">
      <alignment horizontal="center" vertical="top" wrapText="1"/>
    </xf>
    <xf numFmtId="0" fontId="74" fillId="0" borderId="1" xfId="0" applyFont="1" applyFill="1" applyBorder="1" applyAlignment="1" applyProtection="1">
      <alignment horizontal="center" vertical="top" wrapText="1"/>
    </xf>
    <xf numFmtId="0" fontId="74" fillId="5" borderId="19" xfId="0" applyFont="1" applyFill="1" applyBorder="1" applyAlignment="1">
      <alignment horizontal="center" vertical="center" wrapText="1"/>
    </xf>
    <xf numFmtId="0" fontId="74" fillId="0" borderId="1" xfId="0" applyFont="1" applyBorder="1" applyAlignment="1">
      <alignment horizontal="center" vertical="center"/>
    </xf>
    <xf numFmtId="0" fontId="74" fillId="0" borderId="13" xfId="0" applyFont="1" applyFill="1" applyBorder="1" applyAlignment="1">
      <alignment horizontal="center" vertical="center" wrapText="1"/>
    </xf>
    <xf numFmtId="0" fontId="76" fillId="3" borderId="1" xfId="0" applyFont="1" applyFill="1" applyBorder="1" applyAlignment="1" applyProtection="1">
      <alignment vertical="top" wrapText="1"/>
    </xf>
    <xf numFmtId="0" fontId="72" fillId="11" borderId="1" xfId="0" applyFont="1" applyFill="1" applyBorder="1" applyAlignment="1" applyProtection="1">
      <alignment vertical="top" wrapText="1"/>
    </xf>
    <xf numFmtId="0" fontId="74" fillId="0" borderId="9" xfId="0" applyFont="1" applyBorder="1" applyAlignment="1">
      <alignment horizontal="center" vertical="center"/>
    </xf>
    <xf numFmtId="0" fontId="10" fillId="0" borderId="0" xfId="0" applyFont="1" applyFill="1" applyAlignment="1">
      <alignment horizontal="left" vertical="top"/>
    </xf>
    <xf numFmtId="0" fontId="10" fillId="7" borderId="0" xfId="0" applyFont="1" applyFill="1" applyAlignment="1">
      <alignment horizontal="left" vertical="top"/>
    </xf>
    <xf numFmtId="0" fontId="10" fillId="0" borderId="1" xfId="0" applyFont="1" applyFill="1" applyBorder="1" applyAlignment="1">
      <alignment horizontal="left" vertical="top"/>
    </xf>
    <xf numFmtId="0" fontId="10" fillId="8" borderId="1" xfId="0" applyFont="1" applyFill="1" applyBorder="1" applyAlignment="1">
      <alignment horizontal="left" vertical="top"/>
    </xf>
    <xf numFmtId="164" fontId="74" fillId="5" borderId="1" xfId="0" applyNumberFormat="1" applyFont="1" applyFill="1" applyBorder="1" applyAlignment="1">
      <alignment horizontal="center" vertical="center"/>
    </xf>
    <xf numFmtId="0" fontId="10" fillId="16" borderId="1" xfId="0" applyFont="1" applyFill="1" applyBorder="1" applyAlignment="1">
      <alignment horizontal="left" vertical="top"/>
    </xf>
    <xf numFmtId="0" fontId="74" fillId="19" borderId="1" xfId="0" applyFont="1" applyFill="1" applyBorder="1" applyAlignment="1">
      <alignment horizontal="left" vertical="top"/>
    </xf>
    <xf numFmtId="0" fontId="10" fillId="7" borderId="1" xfId="0" applyFont="1" applyFill="1" applyBorder="1" applyAlignment="1">
      <alignment horizontal="left" vertical="top"/>
    </xf>
    <xf numFmtId="0" fontId="74" fillId="0" borderId="8" xfId="0" applyFont="1" applyFill="1" applyBorder="1" applyAlignment="1">
      <alignment horizontal="center" vertical="center" wrapText="1"/>
    </xf>
    <xf numFmtId="164" fontId="74" fillId="0" borderId="8" xfId="0" applyNumberFormat="1" applyFont="1" applyBorder="1" applyAlignment="1">
      <alignment horizontal="center" vertical="center"/>
    </xf>
    <xf numFmtId="0" fontId="10" fillId="0" borderId="8" xfId="0" applyFont="1" applyBorder="1" applyAlignment="1">
      <alignment horizontal="left" vertical="top" wrapText="1"/>
    </xf>
    <xf numFmtId="0" fontId="10" fillId="0" borderId="8" xfId="0" applyFont="1" applyBorder="1" applyAlignment="1">
      <alignment horizontal="left" vertical="top"/>
    </xf>
    <xf numFmtId="0" fontId="10" fillId="0" borderId="12" xfId="0" applyFont="1" applyBorder="1" applyAlignment="1">
      <alignment horizontal="center" vertical="center"/>
    </xf>
    <xf numFmtId="0" fontId="80" fillId="3" borderId="0" xfId="0" applyFont="1" applyFill="1" applyAlignment="1">
      <alignment horizontal="center" vertical="center"/>
    </xf>
    <xf numFmtId="0" fontId="10" fillId="3" borderId="0" xfId="0" applyFont="1" applyFill="1"/>
    <xf numFmtId="0" fontId="10" fillId="3" borderId="0" xfId="0" applyFont="1" applyFill="1" applyAlignment="1">
      <alignment horizontal="center" vertical="center"/>
    </xf>
    <xf numFmtId="0" fontId="72" fillId="23" borderId="9" xfId="0" applyFont="1" applyFill="1" applyBorder="1" applyAlignment="1">
      <alignment horizontal="center" vertical="center" wrapText="1"/>
    </xf>
    <xf numFmtId="0" fontId="23" fillId="3" borderId="0" xfId="0" applyFont="1" applyFill="1"/>
    <xf numFmtId="0" fontId="72" fillId="2" borderId="1" xfId="0" applyFont="1" applyFill="1" applyBorder="1" applyAlignment="1" applyProtection="1">
      <alignment horizontal="center" vertical="center" wrapText="1"/>
    </xf>
    <xf numFmtId="0" fontId="83" fillId="2" borderId="1" xfId="0" applyFont="1" applyFill="1" applyBorder="1" applyAlignment="1" applyProtection="1">
      <alignment horizontal="center" vertical="center" wrapText="1"/>
    </xf>
    <xf numFmtId="164" fontId="72" fillId="2" borderId="1" xfId="0" applyNumberFormat="1" applyFont="1" applyFill="1" applyBorder="1" applyAlignment="1" applyProtection="1">
      <alignment horizontal="center" vertical="center" wrapText="1"/>
    </xf>
    <xf numFmtId="0" fontId="83" fillId="2" borderId="1" xfId="0" applyFont="1" applyFill="1" applyBorder="1" applyAlignment="1">
      <alignment horizontal="center" vertical="center" wrapText="1"/>
    </xf>
    <xf numFmtId="0" fontId="80" fillId="2" borderId="1" xfId="0" applyFont="1" applyFill="1" applyBorder="1" applyAlignment="1">
      <alignment horizontal="center" vertical="center" textRotation="180" wrapText="1"/>
    </xf>
    <xf numFmtId="0" fontId="72" fillId="9" borderId="1" xfId="0" applyFont="1" applyFill="1" applyBorder="1" applyAlignment="1">
      <alignment horizontal="center" vertical="center" wrapText="1"/>
    </xf>
    <xf numFmtId="0" fontId="72" fillId="9" borderId="9" xfId="0" applyFont="1" applyFill="1" applyBorder="1" applyAlignment="1">
      <alignment horizontal="center" vertical="center" wrapText="1"/>
    </xf>
    <xf numFmtId="0" fontId="72" fillId="9" borderId="3" xfId="0" applyFont="1" applyFill="1" applyBorder="1" applyAlignment="1">
      <alignment horizontal="center" vertical="center" wrapText="1"/>
    </xf>
    <xf numFmtId="0" fontId="74" fillId="16" borderId="8" xfId="0" applyFont="1" applyFill="1" applyBorder="1" applyAlignment="1" applyProtection="1">
      <alignment horizontal="center" vertical="top" wrapText="1"/>
    </xf>
    <xf numFmtId="0" fontId="74" fillId="16" borderId="9" xfId="0" applyFont="1" applyFill="1" applyBorder="1" applyAlignment="1" applyProtection="1">
      <alignment horizontal="center" vertical="top" wrapText="1"/>
    </xf>
    <xf numFmtId="0" fontId="78" fillId="16" borderId="9" xfId="0" applyFont="1" applyFill="1" applyBorder="1" applyAlignment="1" applyProtection="1">
      <alignment horizontal="center" vertical="top" wrapText="1"/>
    </xf>
    <xf numFmtId="0" fontId="74" fillId="16" borderId="1" xfId="0" applyFont="1" applyFill="1" applyBorder="1" applyAlignment="1" applyProtection="1">
      <alignment horizontal="left" vertical="top" wrapText="1"/>
    </xf>
    <xf numFmtId="0" fontId="9" fillId="0" borderId="0" xfId="0" applyFont="1" applyFill="1" applyAlignment="1">
      <alignment vertical="top" wrapText="1"/>
    </xf>
    <xf numFmtId="0" fontId="9" fillId="0" borderId="1" xfId="0" applyFont="1" applyBorder="1" applyAlignment="1">
      <alignment horizontal="left" vertical="top" wrapText="1"/>
    </xf>
    <xf numFmtId="0" fontId="10" fillId="7" borderId="8" xfId="0" applyFont="1" applyFill="1" applyBorder="1" applyAlignment="1">
      <alignment horizontal="left" vertical="top"/>
    </xf>
    <xf numFmtId="0" fontId="8" fillId="0" borderId="0" xfId="0" applyFont="1" applyFill="1" applyAlignment="1">
      <alignment wrapText="1"/>
    </xf>
    <xf numFmtId="0" fontId="8" fillId="0" borderId="1" xfId="0" applyFont="1" applyFill="1" applyBorder="1" applyAlignment="1">
      <alignment vertical="top" wrapText="1"/>
    </xf>
    <xf numFmtId="0" fontId="8" fillId="0" borderId="0" xfId="0" applyFont="1" applyAlignment="1">
      <alignment horizontal="left" vertical="top"/>
    </xf>
    <xf numFmtId="0" fontId="74" fillId="7" borderId="0" xfId="0" applyFont="1" applyFill="1" applyBorder="1" applyAlignment="1" applyProtection="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lignment horizontal="left" vertical="top" wrapText="1"/>
    </xf>
    <xf numFmtId="0" fontId="74" fillId="15" borderId="1" xfId="0" applyFont="1" applyFill="1" applyBorder="1" applyAlignment="1" applyProtection="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10" fillId="8" borderId="0" xfId="0" applyFont="1" applyFill="1" applyAlignment="1">
      <alignment horizontal="left" vertical="top"/>
    </xf>
    <xf numFmtId="0" fontId="74" fillId="11" borderId="1" xfId="0" applyFont="1" applyFill="1" applyBorder="1" applyAlignment="1">
      <alignment vertical="top" wrapText="1"/>
    </xf>
    <xf numFmtId="0" fontId="3" fillId="0" borderId="0" xfId="0" applyFont="1" applyAlignment="1">
      <alignment horizontal="left" vertical="top" wrapText="1"/>
    </xf>
    <xf numFmtId="0" fontId="69" fillId="8" borderId="8" xfId="0" applyFont="1" applyFill="1" applyBorder="1" applyAlignment="1">
      <alignment vertical="top" wrapText="1"/>
    </xf>
    <xf numFmtId="0" fontId="2" fillId="3" borderId="0" xfId="0" applyFont="1" applyFill="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10" fillId="8" borderId="8" xfId="0" applyFont="1" applyFill="1" applyBorder="1" applyAlignment="1">
      <alignment horizontal="left" vertical="top"/>
    </xf>
    <xf numFmtId="0" fontId="114" fillId="0" borderId="0" xfId="0" applyFont="1" applyAlignment="1">
      <alignment vertical="top" wrapText="1"/>
    </xf>
    <xf numFmtId="0" fontId="79" fillId="0" borderId="0" xfId="0" applyFont="1" applyAlignment="1">
      <alignment horizontal="center"/>
    </xf>
    <xf numFmtId="0" fontId="99" fillId="21" borderId="1" xfId="0" applyFont="1" applyFill="1" applyBorder="1" applyAlignment="1">
      <alignment horizontal="center" vertical="center"/>
    </xf>
    <xf numFmtId="0" fontId="107" fillId="23" borderId="1" xfId="0" applyFont="1" applyFill="1" applyBorder="1" applyAlignment="1">
      <alignment horizontal="center" vertical="center"/>
    </xf>
    <xf numFmtId="0" fontId="68" fillId="0" borderId="1" xfId="0" applyFont="1" applyBorder="1" applyAlignment="1">
      <alignment horizontal="center" vertical="center" wrapText="1"/>
    </xf>
    <xf numFmtId="0" fontId="0" fillId="0" borderId="1" xfId="0" applyBorder="1" applyAlignment="1">
      <alignment horizontal="center" vertical="center" wrapText="1"/>
    </xf>
    <xf numFmtId="0" fontId="99" fillId="2" borderId="15" xfId="0" applyFont="1" applyFill="1" applyBorder="1" applyAlignment="1">
      <alignment horizontal="center" vertical="center" wrapText="1"/>
    </xf>
    <xf numFmtId="0" fontId="0" fillId="2" borderId="15" xfId="0" applyFont="1" applyFill="1" applyBorder="1" applyAlignment="1">
      <alignment vertical="center"/>
    </xf>
    <xf numFmtId="0" fontId="0" fillId="2" borderId="16" xfId="0" applyFont="1" applyFill="1" applyBorder="1" applyAlignment="1">
      <alignment vertical="center"/>
    </xf>
    <xf numFmtId="0" fontId="99" fillId="22" borderId="1" xfId="0" applyFont="1" applyFill="1" applyBorder="1" applyAlignment="1">
      <alignment horizontal="center" vertical="center"/>
    </xf>
    <xf numFmtId="0" fontId="77" fillId="0" borderId="1" xfId="0" applyFont="1" applyBorder="1" applyAlignment="1">
      <alignment horizontal="left" vertical="top" wrapText="1"/>
    </xf>
    <xf numFmtId="0" fontId="77" fillId="0" borderId="1" xfId="0" applyFont="1" applyFill="1" applyBorder="1" applyAlignment="1">
      <alignment horizontal="left" vertical="top" wrapText="1"/>
    </xf>
    <xf numFmtId="0" fontId="77" fillId="0" borderId="8" xfId="0" applyFont="1" applyBorder="1" applyAlignment="1">
      <alignment horizontal="left" vertical="top" wrapText="1"/>
    </xf>
    <xf numFmtId="0" fontId="77" fillId="0" borderId="11" xfId="0" applyFont="1" applyBorder="1" applyAlignment="1">
      <alignment horizontal="left" vertical="top" wrapText="1"/>
    </xf>
    <xf numFmtId="0" fontId="77" fillId="0" borderId="9" xfId="0" applyFont="1" applyBorder="1" applyAlignment="1">
      <alignment horizontal="left" vertical="top" wrapText="1"/>
    </xf>
    <xf numFmtId="0" fontId="77" fillId="0" borderId="8" xfId="0" applyFont="1" applyBorder="1" applyAlignment="1">
      <alignment horizontal="left" vertical="top"/>
    </xf>
    <xf numFmtId="0" fontId="77" fillId="0" borderId="11" xfId="0" applyFont="1" applyBorder="1" applyAlignment="1">
      <alignment horizontal="left" vertical="top"/>
    </xf>
    <xf numFmtId="0" fontId="77" fillId="0" borderId="9" xfId="0" applyFont="1" applyBorder="1" applyAlignment="1">
      <alignment horizontal="left" vertical="top"/>
    </xf>
    <xf numFmtId="0" fontId="99" fillId="2" borderId="1" xfId="0" applyFont="1" applyFill="1" applyBorder="1" applyAlignment="1">
      <alignment horizontal="center" vertical="center"/>
    </xf>
    <xf numFmtId="0" fontId="0" fillId="0" borderId="1" xfId="0" applyBorder="1" applyAlignment="1">
      <alignment horizontal="center" vertical="center"/>
    </xf>
    <xf numFmtId="0" fontId="13" fillId="17" borderId="1" xfId="0" applyFont="1" applyFill="1" applyBorder="1"/>
    <xf numFmtId="0" fontId="99" fillId="2" borderId="1" xfId="0" applyFont="1" applyFill="1" applyBorder="1" applyAlignment="1">
      <alignment horizontal="center" vertical="center" wrapText="1"/>
    </xf>
    <xf numFmtId="0" fontId="0" fillId="2" borderId="1" xfId="0" applyFill="1" applyBorder="1" applyAlignment="1"/>
    <xf numFmtId="0" fontId="74" fillId="0" borderId="1" xfId="0" applyFont="1" applyBorder="1" applyAlignment="1">
      <alignment horizontal="center" vertical="top" wrapText="1"/>
    </xf>
    <xf numFmtId="0" fontId="74" fillId="0" borderId="1" xfId="0" applyFont="1" applyFill="1" applyBorder="1" applyAlignment="1">
      <alignment horizontal="center" vertical="top" wrapText="1"/>
    </xf>
    <xf numFmtId="0" fontId="68" fillId="0" borderId="19"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0" borderId="8" xfId="0" applyFont="1" applyBorder="1"/>
    <xf numFmtId="0" fontId="13" fillId="0" borderId="9" xfId="0" applyFont="1" applyBorder="1"/>
    <xf numFmtId="0" fontId="74" fillId="0" borderId="8" xfId="0" applyFont="1" applyBorder="1" applyAlignment="1">
      <alignment vertical="top" wrapText="1"/>
    </xf>
    <xf numFmtId="0" fontId="13" fillId="0" borderId="9" xfId="0" applyFont="1" applyBorder="1" applyAlignment="1">
      <alignment vertical="top" wrapText="1"/>
    </xf>
    <xf numFmtId="0" fontId="74" fillId="7" borderId="8" xfId="0" applyFont="1" applyFill="1" applyBorder="1" applyAlignment="1">
      <alignment vertical="top" wrapText="1"/>
    </xf>
    <xf numFmtId="0" fontId="13" fillId="7" borderId="9" xfId="0" applyFont="1" applyFill="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3" fillId="8" borderId="8" xfId="0" applyFont="1" applyFill="1" applyBorder="1"/>
    <xf numFmtId="0" fontId="13" fillId="8" borderId="9" xfId="0" applyFont="1" applyFill="1" applyBorder="1"/>
    <xf numFmtId="0" fontId="13" fillId="0" borderId="1" xfId="0" applyFont="1" applyBorder="1" applyAlignment="1">
      <alignment vertical="top" wrapText="1"/>
    </xf>
    <xf numFmtId="0" fontId="13" fillId="0" borderId="1" xfId="0" applyFont="1" applyBorder="1" applyAlignment="1"/>
    <xf numFmtId="0" fontId="13" fillId="8" borderId="1" xfId="0" applyFont="1" applyFill="1" applyBorder="1" applyAlignment="1"/>
    <xf numFmtId="0" fontId="107" fillId="23" borderId="13" xfId="0" applyFont="1" applyFill="1" applyBorder="1" applyAlignment="1">
      <alignment horizontal="center" vertical="center"/>
    </xf>
    <xf numFmtId="0" fontId="89" fillId="23" borderId="14" xfId="0" applyFont="1" applyFill="1" applyBorder="1" applyAlignment="1">
      <alignment horizontal="center" vertical="center"/>
    </xf>
    <xf numFmtId="0" fontId="89" fillId="23" borderId="12" xfId="0" applyFont="1" applyFill="1" applyBorder="1" applyAlignment="1">
      <alignment vertical="center"/>
    </xf>
    <xf numFmtId="0" fontId="74" fillId="8" borderId="8" xfId="0" applyFont="1" applyFill="1" applyBorder="1" applyAlignment="1">
      <alignment vertical="top" wrapText="1"/>
    </xf>
    <xf numFmtId="0" fontId="13" fillId="8" borderId="9" xfId="0" applyFont="1" applyFill="1" applyBorder="1" applyAlignment="1">
      <alignment vertical="top" wrapText="1"/>
    </xf>
    <xf numFmtId="0" fontId="109" fillId="17" borderId="8" xfId="0" applyFont="1" applyFill="1" applyBorder="1" applyAlignment="1">
      <alignment vertical="top" wrapText="1"/>
    </xf>
    <xf numFmtId="0" fontId="109" fillId="17" borderId="9" xfId="0" applyFont="1" applyFill="1" applyBorder="1" applyAlignment="1">
      <alignment vertical="top" wrapText="1"/>
    </xf>
    <xf numFmtId="0" fontId="107" fillId="23" borderId="14" xfId="0" applyFont="1" applyFill="1" applyBorder="1" applyAlignment="1">
      <alignment horizontal="center" vertical="center"/>
    </xf>
    <xf numFmtId="0" fontId="107" fillId="23" borderId="12" xfId="0" applyFont="1" applyFill="1" applyBorder="1" applyAlignment="1">
      <alignment horizontal="center" vertical="center"/>
    </xf>
    <xf numFmtId="0" fontId="99" fillId="22" borderId="13" xfId="0" applyFont="1" applyFill="1" applyBorder="1" applyAlignment="1">
      <alignment horizontal="center" vertical="center"/>
    </xf>
    <xf numFmtId="0" fontId="99" fillId="22" borderId="14" xfId="0" applyFont="1" applyFill="1" applyBorder="1" applyAlignment="1">
      <alignment horizontal="center" vertical="center"/>
    </xf>
    <xf numFmtId="0" fontId="99" fillId="22" borderId="12" xfId="0" applyFont="1" applyFill="1" applyBorder="1" applyAlignment="1">
      <alignment horizontal="center" vertical="center"/>
    </xf>
    <xf numFmtId="0" fontId="74" fillId="0" borderId="3" xfId="0" applyFont="1" applyBorder="1" applyAlignment="1">
      <alignment horizontal="center" vertical="top" wrapText="1"/>
    </xf>
    <xf numFmtId="0" fontId="74" fillId="0" borderId="8" xfId="0" applyFont="1" applyBorder="1" applyAlignment="1">
      <alignment horizontal="center" vertical="top" wrapText="1"/>
    </xf>
    <xf numFmtId="0" fontId="74" fillId="0" borderId="11" xfId="0" applyFont="1" applyBorder="1" applyAlignment="1">
      <alignment horizontal="center" vertical="top" wrapText="1"/>
    </xf>
    <xf numFmtId="0" fontId="74" fillId="0" borderId="9" xfId="0" applyFont="1" applyBorder="1" applyAlignment="1">
      <alignment horizontal="center" vertical="top" wrapText="1"/>
    </xf>
    <xf numFmtId="0" fontId="76" fillId="0" borderId="8" xfId="0" applyFont="1" applyFill="1" applyBorder="1" applyAlignment="1">
      <alignment horizontal="center" vertical="top" wrapText="1"/>
    </xf>
    <xf numFmtId="0" fontId="76" fillId="0" borderId="11" xfId="0" applyFont="1" applyFill="1" applyBorder="1" applyAlignment="1">
      <alignment horizontal="center" vertical="top" wrapText="1"/>
    </xf>
    <xf numFmtId="0" fontId="76" fillId="0" borderId="9" xfId="0" applyFont="1" applyFill="1" applyBorder="1" applyAlignment="1">
      <alignment horizontal="center" vertical="top" wrapText="1"/>
    </xf>
    <xf numFmtId="0" fontId="68" fillId="0" borderId="20" xfId="0" applyFont="1" applyBorder="1" applyAlignment="1">
      <alignment horizontal="center" vertical="center" wrapText="1"/>
    </xf>
    <xf numFmtId="0" fontId="0" fillId="2" borderId="15" xfId="0" applyFill="1" applyBorder="1" applyAlignment="1"/>
    <xf numFmtId="0" fontId="0" fillId="2" borderId="16" xfId="0" applyFill="1" applyBorder="1" applyAlignment="1"/>
    <xf numFmtId="0" fontId="74" fillId="0" borderId="6" xfId="0" applyFont="1" applyBorder="1" applyAlignment="1">
      <alignment horizontal="center" vertical="top" wrapText="1"/>
    </xf>
    <xf numFmtId="0" fontId="74" fillId="0" borderId="10" xfId="0" applyFont="1" applyBorder="1" applyAlignment="1">
      <alignment horizontal="center" vertical="top" wrapText="1"/>
    </xf>
    <xf numFmtId="0" fontId="74" fillId="0" borderId="7" xfId="0" applyFont="1" applyBorder="1" applyAlignment="1">
      <alignment horizontal="center" vertical="top" wrapText="1"/>
    </xf>
    <xf numFmtId="0" fontId="108" fillId="23" borderId="1" xfId="0" applyFont="1" applyFill="1" applyBorder="1" applyAlignment="1">
      <alignment horizontal="center" vertical="center"/>
    </xf>
    <xf numFmtId="0" fontId="99" fillId="23" borderId="1" xfId="0" applyFont="1" applyFill="1" applyBorder="1" applyAlignment="1">
      <alignment horizontal="center" vertical="center"/>
    </xf>
    <xf numFmtId="0" fontId="111" fillId="0" borderId="1" xfId="0" applyFont="1" applyBorder="1" applyAlignment="1">
      <alignment horizontal="center" vertical="center" wrapText="1"/>
    </xf>
    <xf numFmtId="0" fontId="112" fillId="0" borderId="1" xfId="0" applyFont="1" applyBorder="1" applyAlignment="1">
      <alignment horizontal="center" vertical="center" wrapText="1"/>
    </xf>
    <xf numFmtId="0" fontId="0" fillId="2" borderId="1" xfId="0" applyFont="1" applyFill="1" applyBorder="1" applyAlignment="1">
      <alignment vertical="center"/>
    </xf>
    <xf numFmtId="0" fontId="80" fillId="2" borderId="1" xfId="0" applyFont="1" applyFill="1" applyBorder="1" applyAlignment="1">
      <alignment horizontal="center" vertical="top" wrapText="1"/>
    </xf>
    <xf numFmtId="0" fontId="77" fillId="0" borderId="1" xfId="0" applyFont="1" applyBorder="1" applyAlignment="1">
      <alignment horizontal="center" vertical="top" wrapText="1"/>
    </xf>
    <xf numFmtId="0" fontId="74" fillId="0" borderId="1" xfId="0" applyFont="1" applyBorder="1" applyAlignment="1">
      <alignment horizontal="left" vertical="top" wrapText="1"/>
    </xf>
    <xf numFmtId="0" fontId="84" fillId="0" borderId="20" xfId="0" applyFont="1" applyBorder="1" applyAlignment="1">
      <alignment horizontal="center" vertical="center" wrapText="1"/>
    </xf>
    <xf numFmtId="0" fontId="84" fillId="0" borderId="15" xfId="0" applyFont="1" applyBorder="1" applyAlignment="1">
      <alignment horizontal="center" vertical="center" wrapText="1"/>
    </xf>
    <xf numFmtId="0" fontId="89" fillId="2" borderId="15" xfId="0" applyFont="1" applyFill="1" applyBorder="1" applyAlignment="1">
      <alignment horizontal="center" vertical="center" wrapText="1"/>
    </xf>
    <xf numFmtId="0" fontId="89" fillId="2" borderId="15" xfId="0" applyFont="1" applyFill="1" applyBorder="1" applyAlignment="1">
      <alignment vertical="center"/>
    </xf>
    <xf numFmtId="0" fontId="0" fillId="0" borderId="16" xfId="0" applyBorder="1" applyAlignment="1">
      <alignment vertical="center"/>
    </xf>
    <xf numFmtId="0" fontId="84" fillId="5" borderId="1" xfId="0" applyFont="1" applyFill="1" applyBorder="1" applyAlignment="1">
      <alignment horizontal="center" vertical="top" wrapText="1"/>
    </xf>
    <xf numFmtId="0" fontId="84" fillId="2" borderId="1" xfId="0" applyFont="1" applyFill="1" applyBorder="1" applyAlignment="1">
      <alignment horizontal="center" vertical="center" wrapText="1"/>
    </xf>
    <xf numFmtId="0" fontId="84" fillId="2" borderId="1" xfId="0" applyFont="1" applyFill="1" applyBorder="1" applyAlignment="1">
      <alignment horizontal="center" vertical="top" wrapText="1"/>
    </xf>
    <xf numFmtId="0" fontId="84" fillId="2" borderId="1" xfId="0" applyFont="1" applyFill="1" applyBorder="1" applyAlignment="1">
      <alignment horizontal="center" vertical="top" textRotation="180" wrapText="1"/>
    </xf>
    <xf numFmtId="0" fontId="72" fillId="2" borderId="1" xfId="0" applyFont="1" applyFill="1" applyBorder="1" applyAlignment="1">
      <alignment horizontal="center" vertical="center" wrapText="1"/>
    </xf>
    <xf numFmtId="0" fontId="72" fillId="2" borderId="1" xfId="0" applyFont="1" applyFill="1" applyBorder="1" applyAlignment="1">
      <alignment horizontal="center" vertical="top" wrapText="1"/>
    </xf>
    <xf numFmtId="0" fontId="72" fillId="2" borderId="1" xfId="0" applyFont="1" applyFill="1" applyBorder="1" applyAlignment="1">
      <alignment horizontal="center" vertical="top" textRotation="180" wrapText="1"/>
    </xf>
    <xf numFmtId="0" fontId="72" fillId="2" borderId="1" xfId="0" applyFont="1" applyFill="1" applyBorder="1" applyAlignment="1">
      <alignment horizontal="center" vertical="center" textRotation="180" wrapText="1"/>
    </xf>
    <xf numFmtId="0" fontId="77" fillId="3" borderId="8" xfId="0" applyFont="1" applyFill="1" applyBorder="1" applyAlignment="1">
      <alignment horizontal="center" vertical="top" wrapText="1"/>
    </xf>
    <xf numFmtId="0" fontId="77" fillId="3" borderId="11" xfId="0" applyFont="1" applyFill="1" applyBorder="1" applyAlignment="1">
      <alignment horizontal="center" vertical="top" wrapText="1"/>
    </xf>
    <xf numFmtId="0" fontId="77" fillId="3" borderId="9" xfId="0" applyFont="1" applyFill="1" applyBorder="1" applyAlignment="1">
      <alignment horizontal="center" vertical="top" wrapText="1"/>
    </xf>
    <xf numFmtId="0" fontId="77" fillId="0" borderId="8" xfId="0" applyFont="1" applyBorder="1" applyAlignment="1">
      <alignment horizontal="center" vertical="top" wrapText="1"/>
    </xf>
    <xf numFmtId="0" fontId="77" fillId="0" borderId="11" xfId="0" applyFont="1" applyBorder="1" applyAlignment="1">
      <alignment horizontal="center" vertical="top" wrapText="1"/>
    </xf>
    <xf numFmtId="0" fontId="77" fillId="0" borderId="9" xfId="0" applyFont="1" applyBorder="1" applyAlignment="1">
      <alignment horizontal="center" vertical="top" wrapText="1"/>
    </xf>
    <xf numFmtId="0" fontId="44" fillId="3" borderId="8" xfId="0" applyFont="1" applyFill="1" applyBorder="1" applyAlignment="1">
      <alignment horizontal="center" vertical="top" wrapText="1"/>
    </xf>
    <xf numFmtId="0" fontId="74" fillId="16" borderId="8" xfId="0" applyFont="1" applyFill="1" applyBorder="1" applyAlignment="1" applyProtection="1">
      <alignment horizontal="center" vertical="top" wrapText="1"/>
    </xf>
    <xf numFmtId="0" fontId="74" fillId="16" borderId="9" xfId="0" applyFont="1" applyFill="1" applyBorder="1" applyAlignment="1" applyProtection="1">
      <alignment horizontal="center" vertical="top" wrapText="1"/>
    </xf>
    <xf numFmtId="0" fontId="84" fillId="22" borderId="15" xfId="0" applyFont="1" applyFill="1" applyBorder="1" applyAlignment="1">
      <alignment horizontal="center" vertical="top" wrapText="1"/>
    </xf>
    <xf numFmtId="0" fontId="84" fillId="22" borderId="16" xfId="0" applyFont="1" applyFill="1" applyBorder="1" applyAlignment="1">
      <alignment horizontal="center" vertical="top" wrapText="1"/>
    </xf>
    <xf numFmtId="0" fontId="72" fillId="22" borderId="17" xfId="0" applyFont="1" applyFill="1" applyBorder="1" applyAlignment="1">
      <alignment horizontal="center" vertical="top" wrapText="1"/>
    </xf>
    <xf numFmtId="0" fontId="72" fillId="22" borderId="0" xfId="0" applyFont="1" applyFill="1" applyBorder="1" applyAlignment="1">
      <alignment horizontal="center" vertical="top" wrapText="1"/>
    </xf>
    <xf numFmtId="0" fontId="72" fillId="22" borderId="18" xfId="0" applyFont="1" applyFill="1" applyBorder="1" applyAlignment="1">
      <alignment horizontal="center" vertical="top" wrapText="1"/>
    </xf>
    <xf numFmtId="0" fontId="72" fillId="22" borderId="1" xfId="0" applyFont="1" applyFill="1" applyBorder="1" applyAlignment="1">
      <alignment horizontal="center" vertical="center" wrapText="1"/>
    </xf>
    <xf numFmtId="0" fontId="74" fillId="3" borderId="8" xfId="0" applyFont="1" applyFill="1" applyBorder="1" applyAlignment="1" applyProtection="1">
      <alignment horizontal="left" vertical="top" wrapText="1"/>
    </xf>
    <xf numFmtId="0" fontId="74" fillId="3" borderId="9" xfId="0" applyFont="1" applyFill="1" applyBorder="1" applyAlignment="1" applyProtection="1">
      <alignment horizontal="left" vertical="top" wrapText="1"/>
    </xf>
    <xf numFmtId="0" fontId="74" fillId="3" borderId="8" xfId="0" applyFont="1" applyFill="1" applyBorder="1" applyAlignment="1" applyProtection="1">
      <alignment horizontal="center" vertical="top" wrapText="1"/>
    </xf>
    <xf numFmtId="0" fontId="74" fillId="3" borderId="9" xfId="0" applyFont="1" applyFill="1" applyBorder="1" applyAlignment="1" applyProtection="1">
      <alignment horizontal="center" vertical="top" wrapText="1"/>
    </xf>
    <xf numFmtId="0" fontId="74" fillId="8" borderId="8" xfId="0" applyFont="1" applyFill="1" applyBorder="1" applyAlignment="1" applyProtection="1">
      <alignment horizontal="center" vertical="top" wrapText="1"/>
    </xf>
    <xf numFmtId="0" fontId="74" fillId="8" borderId="9" xfId="0" applyFont="1" applyFill="1" applyBorder="1" applyAlignment="1" applyProtection="1">
      <alignment horizontal="center" vertical="top" wrapText="1"/>
    </xf>
    <xf numFmtId="0" fontId="74" fillId="0" borderId="8" xfId="0" applyFont="1" applyFill="1" applyBorder="1" applyAlignment="1" applyProtection="1">
      <alignment horizontal="center" vertical="top" wrapText="1"/>
    </xf>
    <xf numFmtId="0" fontId="74" fillId="0" borderId="9" xfId="0" applyFont="1" applyFill="1" applyBorder="1" applyAlignment="1" applyProtection="1">
      <alignment horizontal="center" vertical="top" wrapText="1"/>
    </xf>
    <xf numFmtId="0" fontId="84" fillId="23" borderId="1" xfId="0" applyFont="1" applyFill="1" applyBorder="1" applyAlignment="1">
      <alignment horizontal="center" vertical="top" wrapText="1"/>
    </xf>
    <xf numFmtId="0" fontId="0" fillId="0" borderId="1" xfId="0" applyBorder="1" applyAlignment="1"/>
    <xf numFmtId="0" fontId="72" fillId="23" borderId="9" xfId="0" applyFont="1" applyFill="1" applyBorder="1" applyAlignment="1">
      <alignment horizontal="center" vertical="top" wrapText="1"/>
    </xf>
    <xf numFmtId="0" fontId="72" fillId="23" borderId="1" xfId="0" applyFont="1" applyFill="1" applyBorder="1" applyAlignment="1">
      <alignment horizontal="center" vertical="center" wrapText="1"/>
    </xf>
    <xf numFmtId="0" fontId="74" fillId="0" borderId="8" xfId="0" applyFont="1" applyFill="1" applyBorder="1" applyAlignment="1" applyProtection="1">
      <alignment horizontal="left" vertical="top" wrapText="1"/>
    </xf>
    <xf numFmtId="0" fontId="74" fillId="0" borderId="9" xfId="0" applyFont="1" applyFill="1" applyBorder="1" applyAlignment="1" applyProtection="1">
      <alignment horizontal="left" vertical="top" wrapText="1"/>
    </xf>
    <xf numFmtId="0" fontId="1" fillId="0" borderId="0" xfId="0" applyFont="1" applyFill="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CC00"/>
      <color rgb="FFFF9900"/>
      <color rgb="FFFF3300"/>
      <color rgb="FFFFCC00"/>
      <color rgb="FF8FB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19051</xdr:rowOff>
    </xdr:from>
    <xdr:to>
      <xdr:col>4</xdr:col>
      <xdr:colOff>38100</xdr:colOff>
      <xdr:row>12</xdr:row>
      <xdr:rowOff>57151</xdr:rowOff>
    </xdr:to>
    <xdr:sp macro="" textlink="">
      <xdr:nvSpPr>
        <xdr:cNvPr id="5" name="TextBox 4"/>
        <xdr:cNvSpPr txBox="1"/>
      </xdr:nvSpPr>
      <xdr:spPr>
        <a:xfrm>
          <a:off x="9525" y="533401"/>
          <a:ext cx="3076575"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Police and Crime Plan</a:t>
          </a:r>
          <a:r>
            <a:rPr lang="en-GB" sz="1100" b="1" u="sng" baseline="0"/>
            <a:t> Objectives  (2016-21):</a:t>
          </a:r>
        </a:p>
        <a:p>
          <a:endParaRPr lang="en-GB" sz="1100" b="1" u="sng" baseline="0"/>
        </a:p>
        <a:p>
          <a:r>
            <a:rPr lang="en-GB" sz="1100" baseline="0"/>
            <a:t>1. Putting Victims and Survivors First</a:t>
          </a:r>
        </a:p>
        <a:p>
          <a:r>
            <a:rPr lang="en-GB" sz="1100" baseline="0"/>
            <a:t>2. Ensuring efficient and effective policing</a:t>
          </a:r>
        </a:p>
        <a:p>
          <a:r>
            <a:rPr lang="en-GB" sz="1100" baseline="0"/>
            <a:t>3. Protecting people from harm</a:t>
          </a:r>
        </a:p>
        <a:p>
          <a:r>
            <a:rPr lang="en-GB" sz="1100" baseline="0"/>
            <a:t>4. Preventing and reducing crime</a:t>
          </a:r>
        </a:p>
      </xdr:txBody>
    </xdr:sp>
    <xdr:clientData/>
  </xdr:twoCellAnchor>
  <xdr:twoCellAnchor>
    <xdr:from>
      <xdr:col>0</xdr:col>
      <xdr:colOff>57149</xdr:colOff>
      <xdr:row>13</xdr:row>
      <xdr:rowOff>0</xdr:rowOff>
    </xdr:from>
    <xdr:to>
      <xdr:col>2</xdr:col>
      <xdr:colOff>695324</xdr:colOff>
      <xdr:row>25</xdr:row>
      <xdr:rowOff>76200</xdr:rowOff>
    </xdr:to>
    <xdr:sp macro="" textlink="">
      <xdr:nvSpPr>
        <xdr:cNvPr id="6" name="TextBox 5"/>
        <xdr:cNvSpPr txBox="1"/>
      </xdr:nvSpPr>
      <xdr:spPr>
        <a:xfrm>
          <a:off x="57149" y="2714625"/>
          <a:ext cx="21621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RAG status undertaken</a:t>
          </a:r>
          <a:r>
            <a:rPr lang="en-GB" sz="1100" b="1" u="sng" baseline="0"/>
            <a:t> by OPCC</a:t>
          </a:r>
          <a:r>
            <a:rPr lang="en-GB" sz="1100" b="1" u="sng"/>
            <a:t>:</a:t>
          </a:r>
        </a:p>
        <a:p>
          <a:r>
            <a:rPr lang="en-GB" sz="1100">
              <a:solidFill>
                <a:srgbClr val="FF0000"/>
              </a:solidFill>
            </a:rPr>
            <a:t>Red</a:t>
          </a:r>
          <a:r>
            <a:rPr lang="en-GB" sz="1100"/>
            <a:t> - Work</a:t>
          </a:r>
          <a:r>
            <a:rPr lang="en-GB" sz="1100" baseline="0"/>
            <a:t> in this area is yet to commence and / or significant problems have been experienced.</a:t>
          </a:r>
          <a:endParaRPr lang="en-GB" sz="1100"/>
        </a:p>
        <a:p>
          <a:r>
            <a:rPr lang="en-GB" sz="1100">
              <a:solidFill>
                <a:srgbClr val="FFC000"/>
              </a:solidFill>
            </a:rPr>
            <a:t>Amber </a:t>
          </a:r>
          <a:r>
            <a:rPr lang="en-GB" sz="1100"/>
            <a:t>- Work in</a:t>
          </a:r>
          <a:r>
            <a:rPr lang="en-GB" sz="1100" baseline="0"/>
            <a:t> this area is still developing. </a:t>
          </a:r>
          <a:endParaRPr lang="en-GB" sz="1100"/>
        </a:p>
        <a:p>
          <a:r>
            <a:rPr lang="en-GB" sz="1100">
              <a:solidFill>
                <a:srgbClr val="92D050"/>
              </a:solidFill>
            </a:rPr>
            <a:t>Green</a:t>
          </a:r>
          <a:r>
            <a:rPr lang="en-GB" sz="1100"/>
            <a:t> - W</a:t>
          </a:r>
          <a:r>
            <a:rPr lang="en-GB" sz="1100" b="0" i="0">
              <a:solidFill>
                <a:schemeClr val="dk1"/>
              </a:solidFill>
              <a:effectLst/>
              <a:latin typeface="+mn-lt"/>
              <a:ea typeface="+mn-ea"/>
              <a:cs typeface="+mn-cs"/>
            </a:rPr>
            <a:t>ork in this area</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is performing and progressing to plan.</a:t>
          </a:r>
          <a:endParaRPr lang="en-GB" sz="1100"/>
        </a:p>
      </xdr:txBody>
    </xdr:sp>
    <xdr:clientData/>
  </xdr:twoCellAnchor>
  <xdr:twoCellAnchor>
    <xdr:from>
      <xdr:col>0</xdr:col>
      <xdr:colOff>28575</xdr:colOff>
      <xdr:row>26</xdr:row>
      <xdr:rowOff>28575</xdr:rowOff>
    </xdr:from>
    <xdr:to>
      <xdr:col>4</xdr:col>
      <xdr:colOff>266700</xdr:colOff>
      <xdr:row>33</xdr:row>
      <xdr:rowOff>0</xdr:rowOff>
    </xdr:to>
    <xdr:sp macro="" textlink="">
      <xdr:nvSpPr>
        <xdr:cNvPr id="7" name="TextBox 6"/>
        <xdr:cNvSpPr txBox="1"/>
      </xdr:nvSpPr>
      <xdr:spPr>
        <a:xfrm>
          <a:off x="28575" y="5343525"/>
          <a:ext cx="328612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Outputs</a:t>
          </a:r>
          <a:r>
            <a:rPr lang="en-GB" sz="1100"/>
            <a:t> - For example : 27 people attend a group to support them to reduce their alcohol intake</a:t>
          </a:r>
        </a:p>
        <a:p>
          <a:endParaRPr lang="en-GB" sz="1100"/>
        </a:p>
        <a:p>
          <a:r>
            <a:rPr lang="en-GB" sz="1100" b="1"/>
            <a:t>Outcomes</a:t>
          </a:r>
          <a:r>
            <a:rPr lang="en-GB" sz="1100" b="1" baseline="0"/>
            <a:t> </a:t>
          </a:r>
          <a:r>
            <a:rPr lang="en-GB" sz="1100" baseline="0"/>
            <a:t> - What changes have happened  as a result of the activity? For example : of the 27 people who attended the group, 90% left drug and alcohol free or 5 out of 10 attendees reported increased knowledge.</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stratford.gov.uk/homes-properties/the-link-project.cfm" TargetMode="External"/><Relationship Id="rId3" Type="http://schemas.openxmlformats.org/officeDocument/2006/relationships/hyperlink" Target="../../Finance/Commissioners%20Grants%202019-20/Quarterly%20Returns/Quarter%201/South%20Warwickshire/Brunswick%20Q1%202019_20%20PCC%20report.docx" TargetMode="External"/><Relationship Id="rId7" Type="http://schemas.openxmlformats.org/officeDocument/2006/relationships/hyperlink" Target="Delivery%20Plan%202016-2021%20-%20Master.xlsx" TargetMode="External"/><Relationship Id="rId2" Type="http://schemas.openxmlformats.org/officeDocument/2006/relationships/hyperlink" Target="../../Finance/Commissioners%20Grants%202019-20/Quarterly%20Returns/Quarter%201/South%20Warwickshire/Rethink%20Q1%201920.docx" TargetMode="External"/><Relationship Id="rId1" Type="http://schemas.openxmlformats.org/officeDocument/2006/relationships/hyperlink" Target="../Grants/2019-20/Q1/Cyber%20Crime%20Advisors%20Quarterly%20Report%20Quarter%201.docx" TargetMode="External"/><Relationship Id="rId6" Type="http://schemas.openxmlformats.org/officeDocument/2006/relationships/hyperlink" Target="../../Finance/Commissioners%20Grants%202019-20/Quarterly%20Returns/Quarter%202/Rethink%20PCC%20Grants%20Report%20form%20July%20to%20September%2019.docx" TargetMode="External"/><Relationship Id="rId11" Type="http://schemas.openxmlformats.org/officeDocument/2006/relationships/printerSettings" Target="../printerSettings/printerSettings10.bin"/><Relationship Id="rId5" Type="http://schemas.openxmlformats.org/officeDocument/2006/relationships/hyperlink" Target="..\..\Staff\Chris%20L\Victim%20Support\VS%20Qly%20Returns\Q1%20Warwickshire%20VS%20Contract%20monitoring%202019-20%20report.pptx" TargetMode="External"/><Relationship Id="rId10" Type="http://schemas.openxmlformats.org/officeDocument/2006/relationships/hyperlink" Target="../../Finance/Commissioners%20Grants%202019-20/Quarterly%20Returns/Quarter%201/Countywide/Quarter%201%20report%20PREVENT%2019-20docx.docx" TargetMode="External"/><Relationship Id="rId4" Type="http://schemas.openxmlformats.org/officeDocument/2006/relationships/hyperlink" Target="../../Finance/Commissioners%20Grants%202019-20/Quarterly%20Returns/Quarter%201/South%20Warwickshire/Studley%20High%20Quarterly%20Reporting%20Positive%20Diversion%20form%2019-20%20Sept.docx" TargetMode="External"/><Relationship Id="rId9" Type="http://schemas.openxmlformats.org/officeDocument/2006/relationships/hyperlink" Target="../../Finance/Commissioners%20Grants%202019-20/Quarterly%20Returns/Quarter%201/South%20Warwickshire/ASBIT%20Q1%201920.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warwickshire-pcc.gov.uk/key-information/financial-information/pay-multiple-and-staff-salary-band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Staff/Chris%20L/SSW/Att%203%20South%20Warks%20Performance%20Q4%202017_18.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Staff/Chris%20L/Victim%20Support/VS%20Qly%20Returns/RJ%20Returns/Copy%20of%20Quarter_1_Apr_-_Jun_2018_Ongoing_(2).xlsx" TargetMode="External"/><Relationship Id="rId2" Type="http://schemas.openxmlformats.org/officeDocument/2006/relationships/hyperlink" Target="../../Staff/Chris%20L/Victim%20Support/VS%20Qly%20Returns/RJ%20Returns/Copy%20of%20Copy%20of%20Quarter%203%20Oct%20-%20Dec%202018%20Ongoing.xlsx" TargetMode="External"/><Relationship Id="rId1" Type="http://schemas.openxmlformats.org/officeDocument/2006/relationships/hyperlink" Target="../../Staff/Chris%20L/Victim%20Support/VS%20Qly%20Returns/RJ%20Returns/RJ%20report%20Jan%20-%20March%202019%20Qtr%204.docx" TargetMode="External"/><Relationship Id="rId6" Type="http://schemas.openxmlformats.org/officeDocument/2006/relationships/printerSettings" Target="../printerSettings/printerSettings9.bin"/><Relationship Id="rId5" Type="http://schemas.openxmlformats.org/officeDocument/2006/relationships/hyperlink" Target="../../Staff/Chris%20L/SSW/Att%206%20Annual%20Performance%20SWCSP%202018_19.pdf" TargetMode="External"/><Relationship Id="rId4" Type="http://schemas.openxmlformats.org/officeDocument/2006/relationships/hyperlink" Target="../../Staff/Chris%20L/Victim%20Support/VS%20Qly%20Returns/RJ%20Returns/RJ%20Report%20Jul%20-%20Sep%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opLeftCell="A4" zoomScaleNormal="100" workbookViewId="0">
      <selection activeCell="M35" sqref="M35"/>
    </sheetView>
  </sheetViews>
  <sheetFormatPr defaultRowHeight="15" x14ac:dyDescent="0.2"/>
  <sheetData>
    <row r="1" spans="1:11" ht="25.5" x14ac:dyDescent="0.35">
      <c r="A1" s="548" t="s">
        <v>150</v>
      </c>
      <c r="B1" s="548"/>
      <c r="C1" s="548"/>
      <c r="D1" s="548"/>
      <c r="E1" s="548"/>
      <c r="F1" s="548"/>
      <c r="G1" s="548"/>
      <c r="H1" s="548"/>
      <c r="I1" s="548"/>
      <c r="J1" s="548"/>
      <c r="K1" s="548"/>
    </row>
    <row r="3" spans="1:11" ht="15.75" x14ac:dyDescent="0.25">
      <c r="F3" s="74" t="s">
        <v>762</v>
      </c>
      <c r="K3" s="76" t="s">
        <v>804</v>
      </c>
    </row>
    <row r="4" spans="1:11" ht="15.75" x14ac:dyDescent="0.25">
      <c r="F4" s="75" t="s">
        <v>763</v>
      </c>
      <c r="K4" s="75" t="s">
        <v>813</v>
      </c>
    </row>
    <row r="5" spans="1:11" ht="15.75" x14ac:dyDescent="0.25">
      <c r="F5" s="75" t="s">
        <v>764</v>
      </c>
      <c r="K5" s="75" t="s">
        <v>1203</v>
      </c>
    </row>
    <row r="6" spans="1:11" ht="15.75" x14ac:dyDescent="0.25">
      <c r="F6" s="75" t="s">
        <v>765</v>
      </c>
      <c r="K6" s="75" t="s">
        <v>808</v>
      </c>
    </row>
    <row r="7" spans="1:11" ht="15.75" x14ac:dyDescent="0.25">
      <c r="F7" s="75" t="s">
        <v>766</v>
      </c>
      <c r="K7" s="75" t="s">
        <v>805</v>
      </c>
    </row>
    <row r="8" spans="1:11" ht="15.75" x14ac:dyDescent="0.25">
      <c r="F8" s="75" t="s">
        <v>767</v>
      </c>
      <c r="K8" s="75" t="s">
        <v>1137</v>
      </c>
    </row>
    <row r="9" spans="1:11" ht="15.75" x14ac:dyDescent="0.25">
      <c r="F9" s="75" t="s">
        <v>768</v>
      </c>
      <c r="K9" s="75" t="s">
        <v>806</v>
      </c>
    </row>
    <row r="10" spans="1:11" ht="15.75" x14ac:dyDescent="0.25">
      <c r="F10" s="75" t="s">
        <v>769</v>
      </c>
      <c r="K10" s="75" t="s">
        <v>809</v>
      </c>
    </row>
    <row r="11" spans="1:11" ht="15.75" x14ac:dyDescent="0.25">
      <c r="F11" s="75" t="s">
        <v>770</v>
      </c>
      <c r="K11" s="75" t="s">
        <v>812</v>
      </c>
    </row>
    <row r="12" spans="1:11" ht="15.75" x14ac:dyDescent="0.25">
      <c r="F12" s="75" t="s">
        <v>771</v>
      </c>
      <c r="K12" s="75" t="s">
        <v>811</v>
      </c>
    </row>
    <row r="13" spans="1:11" ht="15.75" x14ac:dyDescent="0.25">
      <c r="F13" s="75" t="s">
        <v>772</v>
      </c>
      <c r="K13" s="75" t="s">
        <v>810</v>
      </c>
    </row>
    <row r="14" spans="1:11" ht="15.75" x14ac:dyDescent="0.25">
      <c r="F14" s="75" t="s">
        <v>773</v>
      </c>
      <c r="K14" s="75" t="s">
        <v>807</v>
      </c>
    </row>
    <row r="15" spans="1:11" ht="15.75" x14ac:dyDescent="0.25">
      <c r="F15" s="75" t="s">
        <v>774</v>
      </c>
    </row>
    <row r="16" spans="1:11" ht="15.75" x14ac:dyDescent="0.25">
      <c r="F16" s="75" t="s">
        <v>775</v>
      </c>
      <c r="K16" s="77" t="s">
        <v>814</v>
      </c>
    </row>
    <row r="17" spans="6:11" ht="15.75" x14ac:dyDescent="0.25">
      <c r="F17" s="75" t="s">
        <v>776</v>
      </c>
      <c r="K17" s="75" t="s">
        <v>815</v>
      </c>
    </row>
    <row r="18" spans="6:11" ht="15.75" x14ac:dyDescent="0.25">
      <c r="F18" s="78" t="s">
        <v>817</v>
      </c>
      <c r="K18" s="75" t="s">
        <v>816</v>
      </c>
    </row>
    <row r="19" spans="6:11" ht="15.75" x14ac:dyDescent="0.25">
      <c r="F19" s="75" t="s">
        <v>777</v>
      </c>
    </row>
    <row r="20" spans="6:11" ht="15.75" x14ac:dyDescent="0.25">
      <c r="F20" s="75" t="s">
        <v>778</v>
      </c>
    </row>
    <row r="21" spans="6:11" ht="15.75" x14ac:dyDescent="0.25">
      <c r="F21" s="75" t="s">
        <v>779</v>
      </c>
    </row>
    <row r="22" spans="6:11" ht="15.75" x14ac:dyDescent="0.25">
      <c r="F22" s="75" t="s">
        <v>780</v>
      </c>
    </row>
    <row r="23" spans="6:11" ht="15.75" x14ac:dyDescent="0.25">
      <c r="F23" s="75" t="s">
        <v>781</v>
      </c>
    </row>
    <row r="24" spans="6:11" ht="15.75" x14ac:dyDescent="0.25">
      <c r="F24" s="75" t="s">
        <v>782</v>
      </c>
    </row>
    <row r="25" spans="6:11" ht="15.75" x14ac:dyDescent="0.25">
      <c r="F25" s="75" t="s">
        <v>783</v>
      </c>
    </row>
    <row r="26" spans="6:11" ht="15.75" x14ac:dyDescent="0.25">
      <c r="F26" s="75" t="s">
        <v>784</v>
      </c>
    </row>
    <row r="27" spans="6:11" ht="15.75" x14ac:dyDescent="0.25">
      <c r="F27" s="75" t="s">
        <v>785</v>
      </c>
    </row>
    <row r="28" spans="6:11" ht="15.75" x14ac:dyDescent="0.25">
      <c r="F28" s="75" t="s">
        <v>786</v>
      </c>
    </row>
    <row r="29" spans="6:11" ht="15.75" x14ac:dyDescent="0.25">
      <c r="F29" s="75" t="s">
        <v>787</v>
      </c>
    </row>
    <row r="30" spans="6:11" ht="15.75" x14ac:dyDescent="0.25">
      <c r="F30" s="75" t="s">
        <v>788</v>
      </c>
    </row>
    <row r="31" spans="6:11" ht="15.75" x14ac:dyDescent="0.25">
      <c r="F31" s="75" t="s">
        <v>2122</v>
      </c>
    </row>
    <row r="32" spans="6:11" ht="15.75" x14ac:dyDescent="0.25">
      <c r="F32" s="75" t="s">
        <v>803</v>
      </c>
    </row>
    <row r="33" spans="6:6" ht="15.75" x14ac:dyDescent="0.25">
      <c r="F33" s="75" t="s">
        <v>802</v>
      </c>
    </row>
    <row r="34" spans="6:6" ht="15.75" x14ac:dyDescent="0.25">
      <c r="F34" s="75" t="s">
        <v>789</v>
      </c>
    </row>
    <row r="35" spans="6:6" ht="15.75" x14ac:dyDescent="0.25">
      <c r="F35" s="75" t="s">
        <v>790</v>
      </c>
    </row>
    <row r="36" spans="6:6" ht="15.75" x14ac:dyDescent="0.25">
      <c r="F36" s="75" t="s">
        <v>791</v>
      </c>
    </row>
    <row r="37" spans="6:6" ht="15.75" x14ac:dyDescent="0.25">
      <c r="F37" s="75" t="s">
        <v>792</v>
      </c>
    </row>
    <row r="38" spans="6:6" ht="15.75" x14ac:dyDescent="0.25">
      <c r="F38" s="75" t="s">
        <v>2143</v>
      </c>
    </row>
    <row r="39" spans="6:6" ht="15.75" x14ac:dyDescent="0.25">
      <c r="F39" s="75" t="s">
        <v>793</v>
      </c>
    </row>
    <row r="40" spans="6:6" ht="15.75" x14ac:dyDescent="0.25">
      <c r="F40" s="75" t="s">
        <v>794</v>
      </c>
    </row>
    <row r="41" spans="6:6" ht="15.75" x14ac:dyDescent="0.25">
      <c r="F41" s="75" t="s">
        <v>795</v>
      </c>
    </row>
    <row r="42" spans="6:6" ht="15.75" x14ac:dyDescent="0.25">
      <c r="F42" s="75" t="s">
        <v>801</v>
      </c>
    </row>
    <row r="43" spans="6:6" ht="15.75" x14ac:dyDescent="0.25">
      <c r="F43" s="75" t="s">
        <v>796</v>
      </c>
    </row>
    <row r="44" spans="6:6" ht="15.75" x14ac:dyDescent="0.25">
      <c r="F44" s="75" t="s">
        <v>797</v>
      </c>
    </row>
    <row r="45" spans="6:6" ht="15.75" x14ac:dyDescent="0.25">
      <c r="F45" s="75" t="s">
        <v>798</v>
      </c>
    </row>
    <row r="46" spans="6:6" ht="15.75" x14ac:dyDescent="0.25">
      <c r="F46" s="75" t="s">
        <v>799</v>
      </c>
    </row>
    <row r="47" spans="6:6" ht="15.75" x14ac:dyDescent="0.25">
      <c r="F47" s="75" t="s">
        <v>800</v>
      </c>
    </row>
  </sheetData>
  <sortState ref="K4:K14">
    <sortCondition ref="K4"/>
  </sortState>
  <mergeCells count="1">
    <mergeCell ref="A1:K1"/>
  </mergeCells>
  <pageMargins left="0.7" right="0.7" top="0.75" bottom="0.75" header="0.3" footer="0.3"/>
  <pageSetup paperSize="9" scale="80"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C1" zoomScale="80" zoomScaleNormal="80" workbookViewId="0">
      <selection activeCell="L67" sqref="L67"/>
    </sheetView>
  </sheetViews>
  <sheetFormatPr defaultRowHeight="14.25" x14ac:dyDescent="0.2"/>
  <cols>
    <col min="1" max="1" width="20.6640625" style="373" bestFit="1" customWidth="1"/>
    <col min="2" max="2" width="20.33203125" style="373" bestFit="1" customWidth="1"/>
    <col min="3" max="3" width="44.33203125" style="373" customWidth="1"/>
    <col min="4" max="4" width="31.44140625" style="373" customWidth="1"/>
    <col min="5" max="5" width="12.5546875" style="240" bestFit="1" customWidth="1"/>
    <col min="6" max="6" width="13.77734375" style="239" bestFit="1" customWidth="1"/>
    <col min="7" max="7" width="25.77734375" style="205" customWidth="1"/>
    <col min="8" max="8" width="2.77734375" style="238" customWidth="1"/>
    <col min="9" max="9" width="25.77734375" style="202" customWidth="1"/>
    <col min="10" max="10" width="0.5546875" style="202" hidden="1" customWidth="1"/>
    <col min="11" max="11" width="3" style="202" customWidth="1"/>
    <col min="12" max="12" width="42.21875" style="202" customWidth="1"/>
    <col min="13" max="13" width="3" style="202" customWidth="1"/>
    <col min="14" max="14" width="25.77734375" style="202" customWidth="1"/>
    <col min="15" max="15" width="3" style="202" customWidth="1"/>
    <col min="16" max="17" width="9.6640625" style="202" bestFit="1" customWidth="1"/>
    <col min="18" max="16384" width="8.88671875" style="202"/>
  </cols>
  <sheetData>
    <row r="1" spans="1:17" s="201" customFormat="1" ht="24.95" customHeight="1" x14ac:dyDescent="0.2">
      <c r="A1" s="657" t="s">
        <v>2232</v>
      </c>
      <c r="B1" s="657"/>
      <c r="C1" s="657"/>
      <c r="D1" s="657"/>
      <c r="E1" s="657"/>
      <c r="F1" s="657"/>
      <c r="G1" s="657"/>
      <c r="H1" s="657"/>
      <c r="I1" s="657"/>
      <c r="J1" s="657"/>
      <c r="K1" s="657"/>
      <c r="L1" s="657"/>
      <c r="M1" s="657"/>
      <c r="N1" s="657"/>
      <c r="O1" s="658"/>
    </row>
    <row r="2" spans="1:17" s="506" customFormat="1" ht="15" customHeight="1" x14ac:dyDescent="0.2">
      <c r="A2" s="508" t="s">
        <v>120</v>
      </c>
      <c r="B2" s="508" t="s">
        <v>620</v>
      </c>
      <c r="C2" s="659" t="s">
        <v>406</v>
      </c>
      <c r="D2" s="659"/>
      <c r="E2" s="659"/>
      <c r="F2" s="659"/>
      <c r="G2" s="659"/>
      <c r="H2" s="659"/>
      <c r="I2" s="659"/>
      <c r="J2" s="659"/>
      <c r="K2" s="659"/>
      <c r="L2" s="659"/>
      <c r="M2" s="659"/>
      <c r="N2" s="659"/>
      <c r="O2" s="659"/>
    </row>
    <row r="3" spans="1:17" s="505" customFormat="1" ht="189.95" customHeight="1" x14ac:dyDescent="0.2">
      <c r="A3" s="450" t="s">
        <v>699</v>
      </c>
      <c r="B3" s="450" t="s">
        <v>1033</v>
      </c>
      <c r="C3" s="660" t="s">
        <v>621</v>
      </c>
      <c r="D3" s="660"/>
      <c r="E3" s="660"/>
      <c r="F3" s="660"/>
      <c r="G3" s="660"/>
      <c r="H3" s="660"/>
      <c r="I3" s="660"/>
      <c r="J3" s="660"/>
      <c r="K3" s="660"/>
      <c r="L3" s="660"/>
      <c r="M3" s="660"/>
      <c r="N3" s="660"/>
      <c r="O3" s="660"/>
    </row>
    <row r="4" spans="1:17" s="507" customFormat="1" ht="30" customHeight="1" x14ac:dyDescent="0.2">
      <c r="A4" s="451" t="s">
        <v>462</v>
      </c>
      <c r="B4" s="451" t="s">
        <v>256</v>
      </c>
      <c r="C4" s="452" t="s">
        <v>257</v>
      </c>
      <c r="D4" s="452"/>
      <c r="E4" s="447" t="s">
        <v>464</v>
      </c>
      <c r="F4" s="448" t="s">
        <v>1935</v>
      </c>
      <c r="G4" s="453" t="s">
        <v>2203</v>
      </c>
      <c r="H4" s="454" t="s">
        <v>151</v>
      </c>
      <c r="I4" s="453" t="s">
        <v>2204</v>
      </c>
      <c r="J4" s="450" t="s">
        <v>151</v>
      </c>
      <c r="K4" s="454" t="s">
        <v>151</v>
      </c>
      <c r="L4" s="453" t="s">
        <v>2205</v>
      </c>
      <c r="M4" s="454" t="s">
        <v>151</v>
      </c>
      <c r="N4" s="453" t="s">
        <v>2206</v>
      </c>
      <c r="O4" s="454" t="s">
        <v>151</v>
      </c>
    </row>
    <row r="5" spans="1:17" s="408" customFormat="1" ht="63.75" x14ac:dyDescent="0.2">
      <c r="A5" s="458" t="s">
        <v>552</v>
      </c>
      <c r="B5" s="458" t="s">
        <v>1936</v>
      </c>
      <c r="C5" s="459" t="s">
        <v>619</v>
      </c>
      <c r="D5" s="460" t="s">
        <v>494</v>
      </c>
      <c r="E5" s="461" t="s">
        <v>498</v>
      </c>
      <c r="F5" s="434">
        <v>489941.26</v>
      </c>
      <c r="G5" s="462" t="s">
        <v>2047</v>
      </c>
      <c r="H5" s="236"/>
      <c r="I5" s="236"/>
      <c r="J5" s="204"/>
      <c r="K5" s="204"/>
      <c r="L5" s="236"/>
      <c r="M5" s="236"/>
      <c r="N5" s="236"/>
      <c r="O5" s="236"/>
      <c r="P5" s="463"/>
      <c r="Q5" s="463"/>
    </row>
    <row r="6" spans="1:17" s="408" customFormat="1" ht="255" x14ac:dyDescent="0.2">
      <c r="A6" s="423" t="s">
        <v>1268</v>
      </c>
      <c r="B6" s="423" t="s">
        <v>1937</v>
      </c>
      <c r="C6" s="423" t="s">
        <v>1212</v>
      </c>
      <c r="D6" s="423" t="s">
        <v>1213</v>
      </c>
      <c r="E6" s="461" t="s">
        <v>519</v>
      </c>
      <c r="F6" s="433">
        <v>160000</v>
      </c>
      <c r="G6" s="236" t="s">
        <v>1986</v>
      </c>
      <c r="H6" s="395"/>
      <c r="I6" s="236" t="s">
        <v>2063</v>
      </c>
      <c r="J6" s="204"/>
      <c r="K6" s="395"/>
      <c r="L6" s="236" t="s">
        <v>2290</v>
      </c>
      <c r="M6" s="392"/>
      <c r="N6" s="236"/>
      <c r="O6" s="236"/>
      <c r="P6" s="463"/>
      <c r="Q6" s="463"/>
    </row>
    <row r="7" spans="1:17" s="408" customFormat="1" ht="242.25" x14ac:dyDescent="0.2">
      <c r="A7" s="423" t="s">
        <v>1876</v>
      </c>
      <c r="B7" s="423" t="s">
        <v>1938</v>
      </c>
      <c r="C7" s="423" t="s">
        <v>1877</v>
      </c>
      <c r="D7" s="423" t="s">
        <v>1217</v>
      </c>
      <c r="E7" s="423" t="s">
        <v>519</v>
      </c>
      <c r="F7" s="433">
        <v>230000</v>
      </c>
      <c r="G7" s="236" t="s">
        <v>2065</v>
      </c>
      <c r="H7" s="395"/>
      <c r="I7" s="236" t="s">
        <v>2064</v>
      </c>
      <c r="J7" s="204"/>
      <c r="K7" s="395"/>
      <c r="L7" s="236" t="s">
        <v>2291</v>
      </c>
      <c r="M7" s="392"/>
      <c r="N7" s="236"/>
      <c r="O7" s="236"/>
      <c r="P7" s="463"/>
      <c r="Q7" s="463"/>
    </row>
    <row r="8" spans="1:17" s="408" customFormat="1" ht="92.25" customHeight="1" x14ac:dyDescent="0.2">
      <c r="A8" s="438" t="s">
        <v>612</v>
      </c>
      <c r="B8" s="423" t="s">
        <v>1939</v>
      </c>
      <c r="C8" s="423" t="s">
        <v>614</v>
      </c>
      <c r="D8" s="438" t="s">
        <v>615</v>
      </c>
      <c r="E8" s="429" t="s">
        <v>519</v>
      </c>
      <c r="F8" s="433">
        <v>125000</v>
      </c>
      <c r="G8" s="236" t="s">
        <v>1987</v>
      </c>
      <c r="H8" s="392"/>
      <c r="I8" s="236" t="s">
        <v>2086</v>
      </c>
      <c r="J8" s="392"/>
      <c r="K8" s="392"/>
      <c r="L8" s="236" t="s">
        <v>2292</v>
      </c>
      <c r="M8" s="236"/>
      <c r="N8" s="236"/>
      <c r="O8" s="236"/>
      <c r="P8" s="463"/>
      <c r="Q8" s="463"/>
    </row>
    <row r="9" spans="1:17" s="466" customFormat="1" ht="140.25" customHeight="1" x14ac:dyDescent="0.2">
      <c r="A9" s="438" t="s">
        <v>616</v>
      </c>
      <c r="B9" s="438" t="s">
        <v>1940</v>
      </c>
      <c r="C9" s="438" t="s">
        <v>617</v>
      </c>
      <c r="D9" s="438" t="s">
        <v>494</v>
      </c>
      <c r="E9" s="464" t="s">
        <v>519</v>
      </c>
      <c r="F9" s="433">
        <v>29717</v>
      </c>
      <c r="G9" s="236" t="s">
        <v>2062</v>
      </c>
      <c r="H9" s="465"/>
      <c r="I9" s="236" t="s">
        <v>2293</v>
      </c>
      <c r="J9" s="392"/>
      <c r="K9" s="392"/>
      <c r="L9" s="236" t="s">
        <v>2294</v>
      </c>
      <c r="M9" s="236"/>
      <c r="N9" s="236"/>
      <c r="O9" s="236"/>
      <c r="P9" s="463"/>
      <c r="Q9" s="463"/>
    </row>
    <row r="10" spans="1:17" s="466" customFormat="1" ht="92.25" customHeight="1" x14ac:dyDescent="0.2">
      <c r="A10" s="423" t="s">
        <v>1878</v>
      </c>
      <c r="B10" s="467" t="s">
        <v>1941</v>
      </c>
      <c r="C10" s="467" t="s">
        <v>2286</v>
      </c>
      <c r="D10" s="467" t="s">
        <v>1943</v>
      </c>
      <c r="E10" s="423" t="s">
        <v>1413</v>
      </c>
      <c r="F10" s="468">
        <v>146143.28</v>
      </c>
      <c r="G10" s="236" t="s">
        <v>2019</v>
      </c>
      <c r="H10" s="395"/>
      <c r="I10" s="236" t="s">
        <v>2107</v>
      </c>
      <c r="J10" s="392"/>
      <c r="K10" s="395"/>
      <c r="L10" s="543" t="s">
        <v>2320</v>
      </c>
      <c r="M10" s="473"/>
      <c r="N10" s="236"/>
      <c r="O10" s="236"/>
      <c r="P10" s="463"/>
      <c r="Q10" s="463"/>
    </row>
    <row r="11" spans="1:17" s="466" customFormat="1" ht="92.25" customHeight="1" x14ac:dyDescent="0.2">
      <c r="A11" s="423" t="s">
        <v>1879</v>
      </c>
      <c r="B11" s="467" t="s">
        <v>1942</v>
      </c>
      <c r="C11" s="467" t="s">
        <v>2287</v>
      </c>
      <c r="D11" s="467" t="s">
        <v>1943</v>
      </c>
      <c r="E11" s="423" t="s">
        <v>1413</v>
      </c>
      <c r="F11" s="433">
        <v>74494</v>
      </c>
      <c r="G11" s="400" t="s">
        <v>2020</v>
      </c>
      <c r="H11" s="465"/>
      <c r="I11" s="236" t="s">
        <v>2108</v>
      </c>
      <c r="J11" s="392"/>
      <c r="K11" s="392"/>
      <c r="L11" s="236" t="s">
        <v>2319</v>
      </c>
      <c r="M11" s="392"/>
      <c r="N11" s="236"/>
      <c r="O11" s="236"/>
      <c r="P11" s="463"/>
      <c r="Q11" s="463"/>
    </row>
    <row r="12" spans="1:17" s="408" customFormat="1" ht="243" customHeight="1" x14ac:dyDescent="0.2">
      <c r="A12" s="438" t="s">
        <v>480</v>
      </c>
      <c r="B12" s="423" t="s">
        <v>481</v>
      </c>
      <c r="C12" s="423" t="s">
        <v>482</v>
      </c>
      <c r="D12" s="423" t="s">
        <v>483</v>
      </c>
      <c r="E12" s="429" t="s">
        <v>484</v>
      </c>
      <c r="F12" s="433">
        <v>26045</v>
      </c>
      <c r="G12" s="469" t="s">
        <v>2057</v>
      </c>
      <c r="H12" s="395"/>
      <c r="I12" s="236" t="s">
        <v>2058</v>
      </c>
      <c r="J12" s="392"/>
      <c r="K12" s="395"/>
      <c r="L12" s="535" t="s">
        <v>2303</v>
      </c>
      <c r="M12" s="395"/>
      <c r="N12" s="469"/>
      <c r="O12" s="236"/>
      <c r="P12" s="463"/>
      <c r="Q12" s="463"/>
    </row>
    <row r="13" spans="1:17" s="408" customFormat="1" ht="409.5" customHeight="1" x14ac:dyDescent="0.2">
      <c r="A13" s="438" t="s">
        <v>485</v>
      </c>
      <c r="B13" s="423" t="s">
        <v>486</v>
      </c>
      <c r="C13" s="423" t="s">
        <v>487</v>
      </c>
      <c r="D13" s="423" t="s">
        <v>488</v>
      </c>
      <c r="E13" s="429" t="s">
        <v>484</v>
      </c>
      <c r="F13" s="433">
        <v>52648</v>
      </c>
      <c r="G13" s="236" t="s">
        <v>1945</v>
      </c>
      <c r="H13" s="392"/>
      <c r="I13" s="236" t="s">
        <v>2087</v>
      </c>
      <c r="J13" s="392"/>
      <c r="K13" s="395"/>
      <c r="L13" s="536" t="s">
        <v>2304</v>
      </c>
      <c r="M13" s="395"/>
      <c r="N13" s="236"/>
      <c r="O13" s="470"/>
      <c r="P13" s="463"/>
      <c r="Q13" s="463"/>
    </row>
    <row r="14" spans="1:17" s="408" customFormat="1" ht="409.5" x14ac:dyDescent="0.2">
      <c r="A14" s="438" t="s">
        <v>485</v>
      </c>
      <c r="B14" s="423" t="s">
        <v>489</v>
      </c>
      <c r="C14" s="423" t="s">
        <v>490</v>
      </c>
      <c r="D14" s="423" t="s">
        <v>491</v>
      </c>
      <c r="E14" s="429" t="s">
        <v>484</v>
      </c>
      <c r="F14" s="433">
        <v>38181</v>
      </c>
      <c r="G14" s="236" t="s">
        <v>1946</v>
      </c>
      <c r="H14" s="392"/>
      <c r="I14" s="236" t="s">
        <v>2090</v>
      </c>
      <c r="J14" s="395"/>
      <c r="K14" s="392"/>
      <c r="L14" s="541" t="s">
        <v>2305</v>
      </c>
      <c r="M14" s="392"/>
      <c r="N14" s="471"/>
      <c r="O14" s="236"/>
      <c r="P14" s="463"/>
      <c r="Q14" s="463"/>
    </row>
    <row r="15" spans="1:17" s="408" customFormat="1" ht="66" customHeight="1" x14ac:dyDescent="0.2">
      <c r="A15" s="438" t="s">
        <v>485</v>
      </c>
      <c r="B15" s="423" t="s">
        <v>492</v>
      </c>
      <c r="C15" s="423" t="s">
        <v>493</v>
      </c>
      <c r="D15" s="423" t="s">
        <v>494</v>
      </c>
      <c r="E15" s="472" t="s">
        <v>1209</v>
      </c>
      <c r="F15" s="433">
        <v>78171</v>
      </c>
      <c r="G15" s="462" t="s">
        <v>2060</v>
      </c>
      <c r="H15" s="392"/>
      <c r="I15" s="462" t="s">
        <v>2114</v>
      </c>
      <c r="J15" s="473"/>
      <c r="K15" s="392"/>
      <c r="L15" s="236"/>
      <c r="M15" s="236"/>
      <c r="N15" s="474"/>
      <c r="O15" s="236"/>
      <c r="P15" s="463"/>
      <c r="Q15" s="463"/>
    </row>
    <row r="16" spans="1:17" s="408" customFormat="1" ht="346.5" customHeight="1" x14ac:dyDescent="0.2">
      <c r="A16" s="438" t="s">
        <v>485</v>
      </c>
      <c r="B16" s="423" t="s">
        <v>495</v>
      </c>
      <c r="C16" s="423" t="s">
        <v>496</v>
      </c>
      <c r="D16" s="423" t="s">
        <v>497</v>
      </c>
      <c r="E16" s="429" t="s">
        <v>484</v>
      </c>
      <c r="F16" s="433">
        <v>40000</v>
      </c>
      <c r="G16" s="236" t="s">
        <v>1947</v>
      </c>
      <c r="H16" s="392"/>
      <c r="I16" s="236" t="s">
        <v>2089</v>
      </c>
      <c r="J16" s="395"/>
      <c r="K16" s="392"/>
      <c r="L16" s="236" t="s">
        <v>2306</v>
      </c>
      <c r="M16" s="392"/>
      <c r="N16" s="236"/>
      <c r="O16" s="236"/>
      <c r="P16" s="463"/>
      <c r="Q16" s="463"/>
    </row>
    <row r="17" spans="1:17" s="408" customFormat="1" ht="63.75" customHeight="1" x14ac:dyDescent="0.2">
      <c r="A17" s="438" t="s">
        <v>502</v>
      </c>
      <c r="B17" s="423" t="s">
        <v>503</v>
      </c>
      <c r="C17" s="423" t="s">
        <v>504</v>
      </c>
      <c r="D17" s="423" t="s">
        <v>501</v>
      </c>
      <c r="E17" s="472" t="s">
        <v>1209</v>
      </c>
      <c r="F17" s="433">
        <f>6000+84426</f>
        <v>90426</v>
      </c>
      <c r="G17" s="475" t="s">
        <v>2235</v>
      </c>
      <c r="H17" s="392"/>
      <c r="I17" s="236" t="s">
        <v>2236</v>
      </c>
      <c r="J17" s="392"/>
      <c r="K17" s="392"/>
      <c r="L17" s="236"/>
      <c r="M17" s="236"/>
      <c r="N17" s="474"/>
      <c r="O17" s="236"/>
      <c r="P17" s="463"/>
      <c r="Q17" s="463"/>
    </row>
    <row r="18" spans="1:17" s="408" customFormat="1" ht="190.5" customHeight="1" x14ac:dyDescent="0.2">
      <c r="A18" s="438" t="s">
        <v>485</v>
      </c>
      <c r="B18" s="438" t="s">
        <v>505</v>
      </c>
      <c r="C18" s="438" t="s">
        <v>506</v>
      </c>
      <c r="D18" s="438" t="s">
        <v>507</v>
      </c>
      <c r="E18" s="464" t="s">
        <v>484</v>
      </c>
      <c r="F18" s="433">
        <v>14132</v>
      </c>
      <c r="G18" s="236" t="s">
        <v>1948</v>
      </c>
      <c r="H18" s="392"/>
      <c r="I18" s="236" t="s">
        <v>2088</v>
      </c>
      <c r="J18" s="395"/>
      <c r="K18" s="392"/>
      <c r="L18" s="236" t="s">
        <v>2307</v>
      </c>
      <c r="M18" s="392"/>
      <c r="N18" s="476"/>
      <c r="O18" s="236"/>
      <c r="P18" s="463"/>
      <c r="Q18" s="463"/>
    </row>
    <row r="19" spans="1:17" s="408" customFormat="1" ht="63.75" customHeight="1" x14ac:dyDescent="0.2">
      <c r="A19" s="438" t="s">
        <v>118</v>
      </c>
      <c r="B19" s="423" t="s">
        <v>1407</v>
      </c>
      <c r="C19" s="439" t="s">
        <v>565</v>
      </c>
      <c r="D19" s="439" t="s">
        <v>501</v>
      </c>
      <c r="E19" s="429" t="s">
        <v>1755</v>
      </c>
      <c r="F19" s="433">
        <v>34000</v>
      </c>
      <c r="G19" s="661" t="s">
        <v>2246</v>
      </c>
      <c r="H19" s="641"/>
      <c r="I19" s="661" t="s">
        <v>2247</v>
      </c>
      <c r="J19" s="641"/>
      <c r="K19" s="518"/>
      <c r="L19" s="655"/>
      <c r="M19" s="655"/>
      <c r="N19" s="655"/>
      <c r="O19" s="655"/>
      <c r="P19" s="463"/>
      <c r="Q19" s="463"/>
    </row>
    <row r="20" spans="1:17" s="408" customFormat="1" ht="78.75" customHeight="1" x14ac:dyDescent="0.2">
      <c r="A20" s="438" t="s">
        <v>485</v>
      </c>
      <c r="B20" s="423" t="s">
        <v>1408</v>
      </c>
      <c r="C20" s="439" t="s">
        <v>565</v>
      </c>
      <c r="D20" s="439" t="s">
        <v>501</v>
      </c>
      <c r="E20" s="429" t="s">
        <v>1755</v>
      </c>
      <c r="F20" s="433">
        <v>7000</v>
      </c>
      <c r="G20" s="662"/>
      <c r="H20" s="642"/>
      <c r="I20" s="662"/>
      <c r="J20" s="642"/>
      <c r="K20" s="519"/>
      <c r="L20" s="656"/>
      <c r="M20" s="656"/>
      <c r="N20" s="656"/>
      <c r="O20" s="656"/>
      <c r="P20" s="463"/>
      <c r="Q20" s="463"/>
    </row>
    <row r="21" spans="1:17" s="408" customFormat="1" ht="81" customHeight="1" x14ac:dyDescent="0.2">
      <c r="A21" s="438" t="s">
        <v>600</v>
      </c>
      <c r="B21" s="423" t="s">
        <v>601</v>
      </c>
      <c r="C21" s="439" t="s">
        <v>602</v>
      </c>
      <c r="D21" s="439" t="s">
        <v>501</v>
      </c>
      <c r="E21" s="429" t="s">
        <v>1755</v>
      </c>
      <c r="F21" s="433">
        <v>44262</v>
      </c>
      <c r="G21" s="236" t="s">
        <v>2244</v>
      </c>
      <c r="H21" s="518"/>
      <c r="I21" s="237" t="s">
        <v>2245</v>
      </c>
      <c r="J21" s="477"/>
      <c r="K21" s="395"/>
      <c r="L21" s="236"/>
      <c r="M21" s="236"/>
      <c r="N21" s="236"/>
      <c r="O21" s="236"/>
      <c r="P21" s="463"/>
      <c r="Q21" s="463"/>
    </row>
    <row r="22" spans="1:17" s="408" customFormat="1" ht="92.25" customHeight="1" x14ac:dyDescent="0.2">
      <c r="A22" s="423" t="s">
        <v>1988</v>
      </c>
      <c r="B22" s="423" t="s">
        <v>1219</v>
      </c>
      <c r="C22" s="423" t="s">
        <v>1220</v>
      </c>
      <c r="D22" s="423" t="s">
        <v>1213</v>
      </c>
      <c r="E22" s="429" t="s">
        <v>519</v>
      </c>
      <c r="F22" s="433">
        <v>35000</v>
      </c>
      <c r="G22" s="236" t="s">
        <v>1990</v>
      </c>
      <c r="H22" s="392"/>
      <c r="I22" s="236" t="s">
        <v>2085</v>
      </c>
      <c r="J22" s="392"/>
      <c r="K22" s="392"/>
      <c r="L22" s="236" t="s">
        <v>2300</v>
      </c>
      <c r="M22" s="392"/>
      <c r="N22" s="236"/>
      <c r="O22" s="236"/>
      <c r="P22" s="463"/>
      <c r="Q22" s="463"/>
    </row>
    <row r="23" spans="1:17" s="408" customFormat="1" ht="92.25" customHeight="1" x14ac:dyDescent="0.2">
      <c r="A23" s="423" t="s">
        <v>1223</v>
      </c>
      <c r="B23" s="423" t="s">
        <v>1424</v>
      </c>
      <c r="C23" s="456" t="s">
        <v>1425</v>
      </c>
      <c r="D23" s="423" t="s">
        <v>1217</v>
      </c>
      <c r="E23" s="429" t="s">
        <v>1231</v>
      </c>
      <c r="F23" s="433">
        <v>40000</v>
      </c>
      <c r="G23" s="236" t="s">
        <v>1989</v>
      </c>
      <c r="H23" s="395"/>
      <c r="I23" s="236" t="s">
        <v>2067</v>
      </c>
      <c r="J23" s="395"/>
      <c r="K23" s="395"/>
      <c r="L23" s="236" t="s">
        <v>2295</v>
      </c>
      <c r="M23" s="392"/>
      <c r="N23" s="236"/>
      <c r="O23" s="236"/>
      <c r="P23" s="463"/>
      <c r="Q23" s="463"/>
    </row>
    <row r="24" spans="1:17" s="408" customFormat="1" ht="92.25" customHeight="1" x14ac:dyDescent="0.2">
      <c r="A24" s="460" t="s">
        <v>556</v>
      </c>
      <c r="B24" s="460" t="s">
        <v>1429</v>
      </c>
      <c r="C24" s="460" t="s">
        <v>1430</v>
      </c>
      <c r="D24" s="439" t="s">
        <v>501</v>
      </c>
      <c r="E24" s="478" t="s">
        <v>1413</v>
      </c>
      <c r="F24" s="479">
        <v>9495</v>
      </c>
      <c r="G24" s="236" t="s">
        <v>2021</v>
      </c>
      <c r="H24" s="520"/>
      <c r="I24" s="236" t="s">
        <v>2097</v>
      </c>
      <c r="J24" s="402"/>
      <c r="K24" s="521"/>
      <c r="L24" s="522" t="s">
        <v>2240</v>
      </c>
      <c r="M24" s="392"/>
      <c r="N24" s="236"/>
      <c r="O24" s="236"/>
      <c r="P24" s="463"/>
      <c r="Q24" s="463"/>
    </row>
    <row r="25" spans="1:17" s="408" customFormat="1" ht="92.25" customHeight="1" x14ac:dyDescent="0.2">
      <c r="A25" s="423" t="s">
        <v>556</v>
      </c>
      <c r="B25" s="423" t="s">
        <v>1432</v>
      </c>
      <c r="C25" s="460" t="s">
        <v>1430</v>
      </c>
      <c r="D25" s="439" t="s">
        <v>501</v>
      </c>
      <c r="E25" s="429" t="s">
        <v>1413</v>
      </c>
      <c r="F25" s="479">
        <v>10000</v>
      </c>
      <c r="G25" s="236" t="s">
        <v>2022</v>
      </c>
      <c r="H25" s="407"/>
      <c r="I25" s="236" t="s">
        <v>2095</v>
      </c>
      <c r="J25" s="395"/>
      <c r="K25" s="407"/>
      <c r="L25" s="236" t="s">
        <v>2240</v>
      </c>
      <c r="M25" s="407"/>
      <c r="N25" s="236"/>
      <c r="O25" s="236"/>
      <c r="P25" s="463"/>
      <c r="Q25" s="463"/>
    </row>
    <row r="26" spans="1:17" s="408" customFormat="1" ht="77.25" customHeight="1" x14ac:dyDescent="0.2">
      <c r="A26" s="423" t="s">
        <v>1434</v>
      </c>
      <c r="B26" s="423" t="s">
        <v>1435</v>
      </c>
      <c r="C26" s="423" t="s">
        <v>1880</v>
      </c>
      <c r="D26" s="460" t="s">
        <v>1226</v>
      </c>
      <c r="E26" s="429" t="s">
        <v>1413</v>
      </c>
      <c r="F26" s="479">
        <v>4000</v>
      </c>
      <c r="G26" s="480" t="s">
        <v>2023</v>
      </c>
      <c r="H26" s="395"/>
      <c r="I26" s="236" t="s">
        <v>2096</v>
      </c>
      <c r="J26" s="395"/>
      <c r="K26" s="395"/>
      <c r="L26" s="236" t="s">
        <v>2321</v>
      </c>
      <c r="M26" s="395"/>
      <c r="N26" s="236"/>
      <c r="O26" s="236"/>
      <c r="P26" s="463"/>
      <c r="Q26" s="463"/>
    </row>
    <row r="27" spans="1:17" s="408" customFormat="1" ht="120" customHeight="1" x14ac:dyDescent="0.2">
      <c r="A27" s="423" t="s">
        <v>1434</v>
      </c>
      <c r="B27" s="481" t="s">
        <v>1998</v>
      </c>
      <c r="C27" s="423" t="s">
        <v>1881</v>
      </c>
      <c r="D27" s="460" t="s">
        <v>1226</v>
      </c>
      <c r="E27" s="429" t="s">
        <v>519</v>
      </c>
      <c r="F27" s="479">
        <v>4000</v>
      </c>
      <c r="G27" s="469" t="s">
        <v>1999</v>
      </c>
      <c r="H27" s="482"/>
      <c r="I27" s="236" t="s">
        <v>2061</v>
      </c>
      <c r="J27" s="483"/>
      <c r="K27" s="395"/>
      <c r="L27" s="236" t="s">
        <v>2296</v>
      </c>
      <c r="M27" s="407"/>
      <c r="N27" s="236"/>
      <c r="O27" s="236"/>
      <c r="P27" s="463"/>
      <c r="Q27" s="463"/>
    </row>
    <row r="28" spans="1:17" s="408" customFormat="1" ht="76.5" customHeight="1" x14ac:dyDescent="0.2">
      <c r="A28" s="423" t="s">
        <v>544</v>
      </c>
      <c r="B28" s="423" t="s">
        <v>544</v>
      </c>
      <c r="C28" s="438" t="s">
        <v>545</v>
      </c>
      <c r="D28" s="439" t="s">
        <v>501</v>
      </c>
      <c r="E28" s="429" t="s">
        <v>1755</v>
      </c>
      <c r="F28" s="479">
        <v>1000</v>
      </c>
      <c r="G28" s="236" t="s">
        <v>2249</v>
      </c>
      <c r="H28" s="518"/>
      <c r="I28" s="236" t="s">
        <v>2248</v>
      </c>
      <c r="J28" s="401"/>
      <c r="K28" s="518"/>
      <c r="L28" s="236"/>
      <c r="M28" s="236"/>
      <c r="N28" s="236"/>
      <c r="O28" s="236"/>
      <c r="P28" s="463"/>
      <c r="Q28" s="463"/>
    </row>
    <row r="29" spans="1:17" s="408" customFormat="1" ht="117" customHeight="1" x14ac:dyDescent="0.2">
      <c r="A29" s="460" t="s">
        <v>1223</v>
      </c>
      <c r="B29" s="460" t="s">
        <v>1991</v>
      </c>
      <c r="C29" s="460" t="s">
        <v>1225</v>
      </c>
      <c r="D29" s="460" t="s">
        <v>1226</v>
      </c>
      <c r="E29" s="478" t="s">
        <v>519</v>
      </c>
      <c r="F29" s="433">
        <v>25000</v>
      </c>
      <c r="G29" s="236" t="s">
        <v>1992</v>
      </c>
      <c r="H29" s="484"/>
      <c r="I29" s="236" t="s">
        <v>2068</v>
      </c>
      <c r="J29" s="392"/>
      <c r="K29" s="395"/>
      <c r="L29" s="236" t="s">
        <v>2297</v>
      </c>
      <c r="M29" s="392"/>
      <c r="N29" s="236"/>
      <c r="O29" s="236"/>
      <c r="P29" s="463"/>
      <c r="Q29" s="463"/>
    </row>
    <row r="30" spans="1:17" s="408" customFormat="1" ht="78.75" customHeight="1" x14ac:dyDescent="0.2">
      <c r="A30" s="423" t="s">
        <v>562</v>
      </c>
      <c r="B30" s="423" t="s">
        <v>527</v>
      </c>
      <c r="C30" s="438" t="s">
        <v>1443</v>
      </c>
      <c r="D30" s="439" t="s">
        <v>501</v>
      </c>
      <c r="E30" s="429" t="s">
        <v>1755</v>
      </c>
      <c r="F30" s="479">
        <v>2205</v>
      </c>
      <c r="G30" s="236" t="s">
        <v>2040</v>
      </c>
      <c r="H30" s="485"/>
      <c r="I30" s="469" t="s">
        <v>2040</v>
      </c>
      <c r="J30" s="392"/>
      <c r="K30" s="236"/>
      <c r="L30" s="236" t="s">
        <v>2041</v>
      </c>
      <c r="M30" s="236"/>
      <c r="N30" s="236" t="s">
        <v>2042</v>
      </c>
      <c r="O30" s="236"/>
      <c r="P30" s="463"/>
      <c r="Q30" s="463"/>
    </row>
    <row r="31" spans="1:17" s="408" customFormat="1" ht="330.75" customHeight="1" x14ac:dyDescent="0.2">
      <c r="A31" s="460" t="s">
        <v>1444</v>
      </c>
      <c r="B31" s="460" t="s">
        <v>1445</v>
      </c>
      <c r="C31" s="460" t="s">
        <v>1446</v>
      </c>
      <c r="D31" s="460" t="s">
        <v>501</v>
      </c>
      <c r="E31" s="486" t="s">
        <v>1209</v>
      </c>
      <c r="F31" s="479">
        <v>9909</v>
      </c>
      <c r="G31" s="236" t="s">
        <v>1949</v>
      </c>
      <c r="H31" s="405"/>
      <c r="I31" s="236" t="s">
        <v>2113</v>
      </c>
      <c r="J31" s="392"/>
      <c r="K31" s="405"/>
      <c r="L31" s="236"/>
      <c r="M31" s="236"/>
      <c r="N31" s="236"/>
      <c r="O31" s="236"/>
      <c r="P31" s="463"/>
      <c r="Q31" s="463"/>
    </row>
    <row r="32" spans="1:17" s="408" customFormat="1" ht="327.75" customHeight="1" x14ac:dyDescent="0.2">
      <c r="A32" s="423" t="s">
        <v>1447</v>
      </c>
      <c r="B32" s="423" t="s">
        <v>1448</v>
      </c>
      <c r="C32" s="423" t="s">
        <v>1449</v>
      </c>
      <c r="D32" s="423" t="s">
        <v>501</v>
      </c>
      <c r="E32" s="472" t="s">
        <v>1209</v>
      </c>
      <c r="F32" s="479">
        <v>7500</v>
      </c>
      <c r="G32" s="236" t="s">
        <v>1950</v>
      </c>
      <c r="H32" s="392"/>
      <c r="I32" s="236" t="s">
        <v>2111</v>
      </c>
      <c r="J32" s="392"/>
      <c r="K32" s="392"/>
      <c r="L32" s="236"/>
      <c r="M32" s="236"/>
      <c r="N32" s="236"/>
      <c r="O32" s="236"/>
      <c r="P32" s="463"/>
      <c r="Q32" s="463"/>
    </row>
    <row r="33" spans="1:17" s="408" customFormat="1" ht="372" customHeight="1" x14ac:dyDescent="0.2">
      <c r="A33" s="423" t="s">
        <v>1450</v>
      </c>
      <c r="B33" s="423" t="s">
        <v>1451</v>
      </c>
      <c r="C33" s="423" t="s">
        <v>1452</v>
      </c>
      <c r="D33" s="423" t="s">
        <v>501</v>
      </c>
      <c r="E33" s="472" t="s">
        <v>1209</v>
      </c>
      <c r="F33" s="479">
        <v>12980</v>
      </c>
      <c r="G33" s="471" t="s">
        <v>1951</v>
      </c>
      <c r="H33" s="392"/>
      <c r="I33" s="236" t="s">
        <v>2110</v>
      </c>
      <c r="J33" s="392"/>
      <c r="K33" s="392"/>
      <c r="L33" s="236"/>
      <c r="M33" s="236"/>
      <c r="N33" s="236"/>
      <c r="O33" s="236"/>
      <c r="P33" s="463"/>
      <c r="Q33" s="463"/>
    </row>
    <row r="34" spans="1:17" s="408" customFormat="1" ht="153.75" customHeight="1" x14ac:dyDescent="0.2">
      <c r="A34" s="438" t="s">
        <v>1453</v>
      </c>
      <c r="B34" s="438" t="s">
        <v>1454</v>
      </c>
      <c r="C34" s="423" t="s">
        <v>1455</v>
      </c>
      <c r="D34" s="423" t="s">
        <v>501</v>
      </c>
      <c r="E34" s="472" t="s">
        <v>1209</v>
      </c>
      <c r="F34" s="479">
        <v>1000</v>
      </c>
      <c r="G34" s="11" t="s">
        <v>2000</v>
      </c>
      <c r="H34" s="392"/>
      <c r="I34" s="236" t="s">
        <v>2112</v>
      </c>
      <c r="J34" s="404"/>
      <c r="K34" s="392"/>
      <c r="L34" s="236"/>
      <c r="M34" s="236"/>
      <c r="N34" s="236"/>
      <c r="O34" s="236"/>
      <c r="P34" s="463"/>
      <c r="Q34" s="463"/>
    </row>
    <row r="35" spans="1:17" s="408" customFormat="1" ht="312" customHeight="1" x14ac:dyDescent="0.2">
      <c r="A35" s="423" t="s">
        <v>1456</v>
      </c>
      <c r="B35" s="423" t="s">
        <v>1457</v>
      </c>
      <c r="C35" s="487" t="s">
        <v>1458</v>
      </c>
      <c r="D35" s="487" t="s">
        <v>497</v>
      </c>
      <c r="E35" s="472" t="s">
        <v>1209</v>
      </c>
      <c r="F35" s="479">
        <v>13000</v>
      </c>
      <c r="G35" s="236" t="s">
        <v>2237</v>
      </c>
      <c r="H35" s="392"/>
      <c r="I35" s="236" t="s">
        <v>2109</v>
      </c>
      <c r="J35" s="392"/>
      <c r="K35" s="392"/>
      <c r="L35" s="236"/>
      <c r="M35" s="236"/>
      <c r="N35" s="474"/>
      <c r="O35" s="236"/>
      <c r="P35" s="463"/>
      <c r="Q35" s="463"/>
    </row>
    <row r="36" spans="1:17" s="408" customFormat="1" ht="84.75" customHeight="1" x14ac:dyDescent="0.2">
      <c r="A36" s="423" t="s">
        <v>1459</v>
      </c>
      <c r="B36" s="423" t="s">
        <v>1460</v>
      </c>
      <c r="C36" s="439" t="s">
        <v>1461</v>
      </c>
      <c r="D36" s="439" t="s">
        <v>501</v>
      </c>
      <c r="E36" s="429" t="s">
        <v>1755</v>
      </c>
      <c r="F36" s="479">
        <v>12796</v>
      </c>
      <c r="G36" s="236" t="s">
        <v>2250</v>
      </c>
      <c r="H36" s="405"/>
      <c r="I36" s="236" t="s">
        <v>2252</v>
      </c>
      <c r="J36" s="392"/>
      <c r="K36" s="407"/>
      <c r="L36" s="236" t="s">
        <v>2253</v>
      </c>
      <c r="M36" s="236"/>
      <c r="N36" s="236"/>
      <c r="O36" s="236"/>
      <c r="P36" s="463"/>
      <c r="Q36" s="463"/>
    </row>
    <row r="37" spans="1:17" s="408" customFormat="1" ht="86.25" customHeight="1" x14ac:dyDescent="0.2">
      <c r="A37" s="423" t="s">
        <v>1459</v>
      </c>
      <c r="B37" s="423" t="s">
        <v>1462</v>
      </c>
      <c r="C37" s="439" t="s">
        <v>586</v>
      </c>
      <c r="D37" s="439" t="s">
        <v>501</v>
      </c>
      <c r="E37" s="429" t="s">
        <v>1755</v>
      </c>
      <c r="F37" s="479">
        <v>12548</v>
      </c>
      <c r="G37" s="236" t="s">
        <v>2251</v>
      </c>
      <c r="H37" s="519"/>
      <c r="I37" s="236" t="s">
        <v>2252</v>
      </c>
      <c r="J37" s="392"/>
      <c r="K37" s="407"/>
      <c r="L37" s="236" t="s">
        <v>2253</v>
      </c>
      <c r="M37" s="236"/>
      <c r="N37" s="236"/>
      <c r="O37" s="236"/>
      <c r="P37" s="463"/>
      <c r="Q37" s="463"/>
    </row>
    <row r="38" spans="1:17" s="408" customFormat="1" ht="81" customHeight="1" x14ac:dyDescent="0.2">
      <c r="A38" s="423" t="s">
        <v>1463</v>
      </c>
      <c r="B38" s="423" t="s">
        <v>1464</v>
      </c>
      <c r="C38" s="439" t="s">
        <v>586</v>
      </c>
      <c r="D38" s="439" t="s">
        <v>501</v>
      </c>
      <c r="E38" s="429" t="s">
        <v>1755</v>
      </c>
      <c r="F38" s="479">
        <v>8790</v>
      </c>
      <c r="G38" s="236" t="s">
        <v>2254</v>
      </c>
      <c r="H38" s="641"/>
      <c r="I38" s="236" t="s">
        <v>2256</v>
      </c>
      <c r="J38" s="392"/>
      <c r="K38" s="392"/>
      <c r="L38" s="236"/>
      <c r="M38" s="236"/>
      <c r="N38" s="236"/>
      <c r="O38" s="236"/>
      <c r="P38" s="463"/>
      <c r="Q38" s="463"/>
    </row>
    <row r="39" spans="1:17" s="408" customFormat="1" ht="81.75" customHeight="1" x14ac:dyDescent="0.2">
      <c r="A39" s="423" t="s">
        <v>1463</v>
      </c>
      <c r="B39" s="423" t="s">
        <v>1465</v>
      </c>
      <c r="C39" s="423" t="s">
        <v>1466</v>
      </c>
      <c r="D39" s="439" t="s">
        <v>494</v>
      </c>
      <c r="E39" s="429" t="s">
        <v>1755</v>
      </c>
      <c r="F39" s="479">
        <v>6000</v>
      </c>
      <c r="G39" s="236" t="s">
        <v>2255</v>
      </c>
      <c r="H39" s="642"/>
      <c r="I39" s="525" t="s">
        <v>2257</v>
      </c>
      <c r="J39" s="392"/>
      <c r="K39" s="392"/>
      <c r="L39" s="236"/>
      <c r="M39" s="236"/>
      <c r="N39" s="236"/>
      <c r="O39" s="236"/>
      <c r="P39" s="463"/>
      <c r="Q39" s="463"/>
    </row>
    <row r="40" spans="1:17" s="408" customFormat="1" ht="60" customHeight="1" x14ac:dyDescent="0.2">
      <c r="A40" s="423" t="s">
        <v>1467</v>
      </c>
      <c r="B40" s="423" t="s">
        <v>527</v>
      </c>
      <c r="C40" s="438" t="s">
        <v>1443</v>
      </c>
      <c r="D40" s="439" t="s">
        <v>501</v>
      </c>
      <c r="E40" s="429" t="s">
        <v>1755</v>
      </c>
      <c r="F40" s="479">
        <v>1850</v>
      </c>
      <c r="G40" s="236" t="s">
        <v>2258</v>
      </c>
      <c r="H40" s="641"/>
      <c r="I40" s="236" t="s">
        <v>2252</v>
      </c>
      <c r="J40" s="204"/>
      <c r="K40" s="407"/>
      <c r="L40" s="236" t="s">
        <v>2259</v>
      </c>
      <c r="M40" s="236"/>
      <c r="N40" s="236"/>
      <c r="O40" s="236"/>
      <c r="P40" s="463"/>
      <c r="Q40" s="463"/>
    </row>
    <row r="41" spans="1:17" s="408" customFormat="1" ht="47.25" customHeight="1" x14ac:dyDescent="0.2">
      <c r="A41" s="423" t="s">
        <v>589</v>
      </c>
      <c r="B41" s="423" t="s">
        <v>588</v>
      </c>
      <c r="C41" s="438" t="s">
        <v>590</v>
      </c>
      <c r="D41" s="439" t="s">
        <v>501</v>
      </c>
      <c r="E41" s="429" t="s">
        <v>1755</v>
      </c>
      <c r="F41" s="479">
        <v>7981</v>
      </c>
      <c r="G41" s="526" t="s">
        <v>2260</v>
      </c>
      <c r="H41" s="642"/>
      <c r="I41" s="236" t="s">
        <v>2261</v>
      </c>
      <c r="J41" s="392"/>
      <c r="K41" s="392"/>
      <c r="L41" s="236" t="s">
        <v>2262</v>
      </c>
      <c r="M41" s="236"/>
      <c r="N41" s="236"/>
      <c r="O41" s="236"/>
      <c r="P41" s="463"/>
      <c r="Q41" s="463"/>
    </row>
    <row r="42" spans="1:17" s="408" customFormat="1" ht="85.5" customHeight="1" x14ac:dyDescent="0.2">
      <c r="A42" s="460" t="s">
        <v>1468</v>
      </c>
      <c r="B42" s="460" t="s">
        <v>1469</v>
      </c>
      <c r="C42" s="460" t="s">
        <v>1470</v>
      </c>
      <c r="D42" s="460" t="s">
        <v>1412</v>
      </c>
      <c r="E42" s="478" t="s">
        <v>498</v>
      </c>
      <c r="F42" s="479">
        <v>13000</v>
      </c>
      <c r="G42" s="462" t="s">
        <v>2046</v>
      </c>
      <c r="H42" s="236"/>
      <c r="I42" s="236"/>
      <c r="J42" s="204"/>
      <c r="K42" s="236"/>
      <c r="L42" s="236"/>
      <c r="M42" s="236"/>
      <c r="N42" s="236"/>
      <c r="O42" s="236"/>
      <c r="P42" s="463"/>
      <c r="Q42" s="463"/>
    </row>
    <row r="43" spans="1:17" s="408" customFormat="1" ht="180" customHeight="1" x14ac:dyDescent="0.2">
      <c r="A43" s="467" t="s">
        <v>603</v>
      </c>
      <c r="B43" s="467" t="s">
        <v>1471</v>
      </c>
      <c r="C43" s="467" t="s">
        <v>1882</v>
      </c>
      <c r="D43" s="467" t="s">
        <v>1473</v>
      </c>
      <c r="E43" s="488" t="s">
        <v>498</v>
      </c>
      <c r="F43" s="479">
        <v>8500</v>
      </c>
      <c r="G43" s="462" t="s">
        <v>2044</v>
      </c>
      <c r="H43" s="236"/>
      <c r="I43" s="462" t="s">
        <v>2052</v>
      </c>
      <c r="J43" s="204"/>
      <c r="K43" s="236"/>
      <c r="L43" s="236"/>
      <c r="M43" s="236"/>
      <c r="N43" s="236"/>
      <c r="O43" s="236"/>
      <c r="P43" s="463"/>
      <c r="Q43" s="463"/>
    </row>
    <row r="44" spans="1:17" s="408" customFormat="1" ht="84.75" customHeight="1" x14ac:dyDescent="0.2">
      <c r="A44" s="423" t="s">
        <v>1228</v>
      </c>
      <c r="B44" s="423" t="s">
        <v>1474</v>
      </c>
      <c r="C44" s="456" t="s">
        <v>1475</v>
      </c>
      <c r="D44" s="423" t="s">
        <v>1217</v>
      </c>
      <c r="E44" s="429" t="s">
        <v>519</v>
      </c>
      <c r="F44" s="479">
        <v>28000</v>
      </c>
      <c r="G44" s="204" t="s">
        <v>1993</v>
      </c>
      <c r="H44" s="407"/>
      <c r="I44" s="204" t="s">
        <v>2069</v>
      </c>
      <c r="J44" s="395"/>
      <c r="K44" s="395"/>
      <c r="L44" s="236" t="s">
        <v>2301</v>
      </c>
      <c r="M44" s="395"/>
      <c r="N44" s="236"/>
      <c r="O44" s="236"/>
      <c r="P44" s="463"/>
      <c r="Q44" s="463"/>
    </row>
    <row r="45" spans="1:17" s="408" customFormat="1" ht="63.75" x14ac:dyDescent="0.2">
      <c r="A45" s="423" t="s">
        <v>1476</v>
      </c>
      <c r="B45" s="423" t="s">
        <v>611</v>
      </c>
      <c r="C45" s="423" t="s">
        <v>1477</v>
      </c>
      <c r="D45" s="460" t="s">
        <v>1412</v>
      </c>
      <c r="E45" s="429" t="s">
        <v>498</v>
      </c>
      <c r="F45" s="479">
        <v>13000</v>
      </c>
      <c r="G45" s="462" t="s">
        <v>2045</v>
      </c>
      <c r="H45" s="236"/>
      <c r="I45" s="236"/>
      <c r="J45" s="204"/>
      <c r="K45" s="204"/>
      <c r="L45" s="236"/>
      <c r="M45" s="236"/>
      <c r="N45" s="236"/>
      <c r="O45" s="236"/>
      <c r="P45" s="463"/>
      <c r="Q45" s="463"/>
    </row>
    <row r="46" spans="1:17" s="408" customFormat="1" ht="135" customHeight="1" x14ac:dyDescent="0.2">
      <c r="A46" s="423" t="s">
        <v>1456</v>
      </c>
      <c r="B46" s="423" t="s">
        <v>1457</v>
      </c>
      <c r="C46" s="487" t="s">
        <v>1478</v>
      </c>
      <c r="D46" s="487" t="s">
        <v>497</v>
      </c>
      <c r="E46" s="472" t="s">
        <v>1209</v>
      </c>
      <c r="F46" s="479">
        <v>13000</v>
      </c>
      <c r="G46" s="489" t="s">
        <v>2001</v>
      </c>
      <c r="H46" s="395"/>
      <c r="I46" s="204"/>
      <c r="J46" s="392"/>
      <c r="K46" s="236"/>
      <c r="L46" s="236"/>
      <c r="M46" s="236"/>
      <c r="N46" s="236"/>
      <c r="O46" s="236"/>
      <c r="P46" s="463"/>
      <c r="Q46" s="463"/>
    </row>
    <row r="47" spans="1:17" s="408" customFormat="1" ht="133.5" customHeight="1" x14ac:dyDescent="0.2">
      <c r="A47" s="423" t="s">
        <v>1228</v>
      </c>
      <c r="B47" s="423" t="s">
        <v>1229</v>
      </c>
      <c r="C47" s="423" t="s">
        <v>1230</v>
      </c>
      <c r="D47" s="423" t="s">
        <v>1226</v>
      </c>
      <c r="E47" s="429" t="s">
        <v>1231</v>
      </c>
      <c r="F47" s="433">
        <v>12950</v>
      </c>
      <c r="G47" s="204" t="s">
        <v>1994</v>
      </c>
      <c r="H47" s="407"/>
      <c r="I47" s="204" t="s">
        <v>2071</v>
      </c>
      <c r="J47" s="392"/>
      <c r="K47" s="395"/>
      <c r="L47" s="204" t="s">
        <v>2298</v>
      </c>
      <c r="M47" s="395"/>
      <c r="N47" s="236"/>
      <c r="O47" s="236"/>
      <c r="P47" s="463"/>
      <c r="Q47" s="463"/>
    </row>
    <row r="48" spans="1:17" s="408" customFormat="1" ht="201.75" customHeight="1" x14ac:dyDescent="0.2">
      <c r="A48" s="487" t="s">
        <v>1479</v>
      </c>
      <c r="B48" s="487" t="s">
        <v>1480</v>
      </c>
      <c r="C48" s="423" t="s">
        <v>1481</v>
      </c>
      <c r="D48" s="423" t="s">
        <v>1226</v>
      </c>
      <c r="E48" s="429" t="s">
        <v>519</v>
      </c>
      <c r="F48" s="479">
        <f>27615-224</f>
        <v>27391</v>
      </c>
      <c r="G48" s="204" t="s">
        <v>1996</v>
      </c>
      <c r="H48" s="395"/>
      <c r="I48" s="204" t="s">
        <v>2070</v>
      </c>
      <c r="J48" s="473"/>
      <c r="K48" s="395"/>
      <c r="L48" s="204" t="s">
        <v>2302</v>
      </c>
      <c r="M48" s="534"/>
      <c r="N48" s="236"/>
      <c r="O48" s="236"/>
      <c r="P48" s="463"/>
      <c r="Q48" s="463"/>
    </row>
    <row r="49" spans="1:17" s="408" customFormat="1" ht="252.75" customHeight="1" x14ac:dyDescent="0.2">
      <c r="A49" s="423" t="s">
        <v>1482</v>
      </c>
      <c r="B49" s="487" t="s">
        <v>1480</v>
      </c>
      <c r="C49" s="439" t="s">
        <v>1952</v>
      </c>
      <c r="D49" s="439" t="s">
        <v>494</v>
      </c>
      <c r="E49" s="472" t="s">
        <v>1209</v>
      </c>
      <c r="F49" s="479">
        <f>86838-224-2000</f>
        <v>84614</v>
      </c>
      <c r="G49" s="204" t="s">
        <v>2238</v>
      </c>
      <c r="H49" s="395"/>
      <c r="I49" s="204" t="s">
        <v>2239</v>
      </c>
      <c r="J49" s="490"/>
      <c r="K49" s="474"/>
      <c r="L49" s="204"/>
      <c r="M49" s="474"/>
      <c r="N49" s="474"/>
      <c r="O49" s="474"/>
      <c r="P49" s="463"/>
      <c r="Q49" s="463"/>
    </row>
    <row r="50" spans="1:17" s="408" customFormat="1" ht="120" customHeight="1" x14ac:dyDescent="0.2">
      <c r="A50" s="487" t="s">
        <v>1484</v>
      </c>
      <c r="B50" s="487" t="s">
        <v>1480</v>
      </c>
      <c r="C50" s="439" t="s">
        <v>1485</v>
      </c>
      <c r="D50" s="439" t="s">
        <v>494</v>
      </c>
      <c r="E50" s="429" t="s">
        <v>1755</v>
      </c>
      <c r="F50" s="479">
        <f>26700-224</f>
        <v>26476</v>
      </c>
      <c r="G50" s="204" t="s">
        <v>2263</v>
      </c>
      <c r="H50" s="392"/>
      <c r="I50" s="204" t="s">
        <v>2264</v>
      </c>
      <c r="J50" s="392"/>
      <c r="K50" s="528"/>
      <c r="L50" s="527" t="s">
        <v>2265</v>
      </c>
      <c r="M50" s="204"/>
      <c r="N50" s="204"/>
      <c r="O50" s="204"/>
      <c r="P50" s="463"/>
      <c r="Q50" s="463"/>
    </row>
    <row r="51" spans="1:17" s="408" customFormat="1" ht="114" customHeight="1" x14ac:dyDescent="0.2">
      <c r="A51" s="491" t="s">
        <v>1486</v>
      </c>
      <c r="B51" s="491" t="s">
        <v>1480</v>
      </c>
      <c r="C51" s="460" t="s">
        <v>1487</v>
      </c>
      <c r="D51" s="460" t="s">
        <v>1488</v>
      </c>
      <c r="E51" s="478" t="s">
        <v>498</v>
      </c>
      <c r="F51" s="479">
        <f>84743+(4506-224)</f>
        <v>89025</v>
      </c>
      <c r="G51" s="462" t="s">
        <v>2053</v>
      </c>
      <c r="H51" s="236"/>
      <c r="I51" s="236"/>
      <c r="J51" s="204"/>
      <c r="K51" s="236"/>
      <c r="L51" s="236"/>
      <c r="M51" s="236"/>
      <c r="N51" s="236"/>
      <c r="O51" s="236"/>
      <c r="P51" s="463"/>
      <c r="Q51" s="463"/>
    </row>
    <row r="52" spans="1:17" s="408" customFormat="1" ht="78.75" customHeight="1" x14ac:dyDescent="0.2">
      <c r="A52" s="423" t="s">
        <v>1489</v>
      </c>
      <c r="B52" s="487" t="s">
        <v>598</v>
      </c>
      <c r="C52" s="423" t="s">
        <v>1490</v>
      </c>
      <c r="D52" s="423" t="s">
        <v>494</v>
      </c>
      <c r="E52" s="429" t="s">
        <v>498</v>
      </c>
      <c r="F52" s="479">
        <v>13236</v>
      </c>
      <c r="G52" s="462" t="s">
        <v>2054</v>
      </c>
      <c r="H52" s="236"/>
      <c r="I52" s="236" t="s">
        <v>2003</v>
      </c>
      <c r="J52" s="204"/>
      <c r="K52" s="236"/>
      <c r="L52" s="236"/>
      <c r="M52" s="236"/>
      <c r="N52" s="236"/>
      <c r="O52" s="236"/>
      <c r="P52" s="463"/>
      <c r="Q52" s="463"/>
    </row>
    <row r="53" spans="1:17" s="408" customFormat="1" ht="45.75" customHeight="1" x14ac:dyDescent="0.2">
      <c r="A53" s="487" t="s">
        <v>118</v>
      </c>
      <c r="B53" s="487" t="s">
        <v>1492</v>
      </c>
      <c r="C53" s="438" t="s">
        <v>1493</v>
      </c>
      <c r="D53" s="438" t="s">
        <v>478</v>
      </c>
      <c r="E53" s="429" t="s">
        <v>1755</v>
      </c>
      <c r="F53" s="479">
        <v>70000</v>
      </c>
      <c r="G53" s="236" t="s">
        <v>2266</v>
      </c>
      <c r="H53" s="395"/>
      <c r="I53" s="236" t="s">
        <v>2266</v>
      </c>
      <c r="J53" s="392"/>
      <c r="K53" s="395"/>
      <c r="L53" s="236"/>
      <c r="M53" s="236"/>
      <c r="N53" s="236"/>
      <c r="O53" s="236"/>
      <c r="P53" s="463"/>
      <c r="Q53" s="463"/>
    </row>
    <row r="54" spans="1:17" s="408" customFormat="1" ht="165.75" x14ac:dyDescent="0.2">
      <c r="A54" s="423" t="s">
        <v>1883</v>
      </c>
      <c r="B54" s="423" t="s">
        <v>1884</v>
      </c>
      <c r="C54" s="423" t="s">
        <v>1885</v>
      </c>
      <c r="D54" s="423" t="s">
        <v>1886</v>
      </c>
      <c r="E54" s="431" t="s">
        <v>1413</v>
      </c>
      <c r="F54" s="479">
        <v>15000</v>
      </c>
      <c r="G54" s="412" t="s">
        <v>2024</v>
      </c>
      <c r="H54" s="493"/>
      <c r="I54" s="412" t="s">
        <v>2094</v>
      </c>
      <c r="K54" s="395"/>
      <c r="L54" s="531" t="s">
        <v>2288</v>
      </c>
      <c r="M54" s="414"/>
      <c r="N54" s="414"/>
      <c r="O54" s="414"/>
    </row>
    <row r="55" spans="1:17" s="408" customFormat="1" ht="102" x14ac:dyDescent="0.2">
      <c r="A55" s="423" t="s">
        <v>1887</v>
      </c>
      <c r="B55" s="423" t="s">
        <v>1888</v>
      </c>
      <c r="C55" s="423" t="s">
        <v>1889</v>
      </c>
      <c r="D55" s="423" t="s">
        <v>1890</v>
      </c>
      <c r="E55" s="434" t="s">
        <v>519</v>
      </c>
      <c r="F55" s="434">
        <v>5000</v>
      </c>
      <c r="G55" s="412" t="s">
        <v>1995</v>
      </c>
      <c r="H55" s="493"/>
      <c r="I55" s="412" t="s">
        <v>2072</v>
      </c>
      <c r="K55" s="395"/>
      <c r="L55" s="533" t="s">
        <v>2299</v>
      </c>
      <c r="M55" s="495"/>
      <c r="N55" s="414"/>
      <c r="O55" s="414"/>
    </row>
    <row r="56" spans="1:17" s="408" customFormat="1" ht="204" x14ac:dyDescent="0.2">
      <c r="A56" s="423" t="s">
        <v>1891</v>
      </c>
      <c r="B56" s="423" t="s">
        <v>1892</v>
      </c>
      <c r="C56" s="423" t="s">
        <v>1894</v>
      </c>
      <c r="D56" s="423" t="s">
        <v>1893</v>
      </c>
      <c r="E56" s="434" t="s">
        <v>1755</v>
      </c>
      <c r="F56" s="434">
        <v>5000</v>
      </c>
      <c r="G56" s="529" t="s">
        <v>2267</v>
      </c>
      <c r="H56" s="395"/>
      <c r="I56" s="530" t="s">
        <v>2268</v>
      </c>
      <c r="K56" s="493"/>
      <c r="L56" s="530" t="s">
        <v>2259</v>
      </c>
      <c r="M56" s="414"/>
      <c r="N56" s="414"/>
      <c r="O56" s="414"/>
    </row>
    <row r="57" spans="1:17" s="408" customFormat="1" ht="157.5" customHeight="1" x14ac:dyDescent="0.2">
      <c r="A57" s="423" t="s">
        <v>1895</v>
      </c>
      <c r="B57" s="423" t="s">
        <v>1896</v>
      </c>
      <c r="C57" s="423" t="s">
        <v>1944</v>
      </c>
      <c r="D57" s="423" t="s">
        <v>1897</v>
      </c>
      <c r="E57" s="434" t="s">
        <v>484</v>
      </c>
      <c r="F57" s="434">
        <v>2220</v>
      </c>
      <c r="G57" s="412" t="s">
        <v>2033</v>
      </c>
      <c r="H57" s="495"/>
      <c r="I57" s="538" t="s">
        <v>2309</v>
      </c>
      <c r="K57" s="539"/>
      <c r="L57" s="537" t="s">
        <v>2308</v>
      </c>
      <c r="M57" s="414"/>
      <c r="N57" s="414"/>
      <c r="O57" s="414"/>
    </row>
    <row r="58" spans="1:17" s="408" customFormat="1" ht="216.75" x14ac:dyDescent="0.2">
      <c r="A58" s="423" t="s">
        <v>1898</v>
      </c>
      <c r="B58" s="423" t="s">
        <v>1899</v>
      </c>
      <c r="C58" s="423" t="s">
        <v>1900</v>
      </c>
      <c r="D58" s="423" t="s">
        <v>1901</v>
      </c>
      <c r="E58" s="434" t="s">
        <v>498</v>
      </c>
      <c r="F58" s="434">
        <v>5000</v>
      </c>
      <c r="G58" s="28" t="s">
        <v>2043</v>
      </c>
      <c r="H58" s="494"/>
      <c r="I58" s="414"/>
      <c r="K58" s="492"/>
      <c r="L58" s="414" t="s">
        <v>2003</v>
      </c>
      <c r="M58" s="414"/>
      <c r="N58" s="414"/>
      <c r="O58" s="414"/>
    </row>
    <row r="59" spans="1:17" s="408" customFormat="1" ht="169.5" customHeight="1" x14ac:dyDescent="0.2">
      <c r="A59" s="423" t="s">
        <v>1902</v>
      </c>
      <c r="B59" s="423" t="s">
        <v>1903</v>
      </c>
      <c r="C59" s="423" t="s">
        <v>1904</v>
      </c>
      <c r="D59" s="423" t="s">
        <v>1905</v>
      </c>
      <c r="E59" s="496" t="s">
        <v>1209</v>
      </c>
      <c r="F59" s="434">
        <v>2341</v>
      </c>
      <c r="G59" s="412" t="s">
        <v>700</v>
      </c>
      <c r="H59" s="497"/>
      <c r="I59" s="412" t="s">
        <v>2116</v>
      </c>
      <c r="K59" s="497"/>
      <c r="L59" s="412" t="s">
        <v>2117</v>
      </c>
      <c r="M59" s="498"/>
      <c r="N59" s="414" t="s">
        <v>2117</v>
      </c>
      <c r="O59" s="498"/>
    </row>
    <row r="60" spans="1:17" s="408" customFormat="1" ht="57" customHeight="1" x14ac:dyDescent="0.2">
      <c r="A60" s="423" t="s">
        <v>1906</v>
      </c>
      <c r="B60" s="423" t="s">
        <v>1907</v>
      </c>
      <c r="C60" s="423" t="s">
        <v>1908</v>
      </c>
      <c r="D60" s="423" t="s">
        <v>1909</v>
      </c>
      <c r="E60" s="496" t="s">
        <v>1209</v>
      </c>
      <c r="F60" s="434">
        <v>1980</v>
      </c>
      <c r="G60" s="412" t="s">
        <v>700</v>
      </c>
      <c r="H60" s="497"/>
      <c r="I60" s="412" t="s">
        <v>2002</v>
      </c>
      <c r="K60" s="497"/>
      <c r="L60" s="412" t="s">
        <v>2118</v>
      </c>
      <c r="M60" s="498"/>
      <c r="N60" s="414" t="s">
        <v>2119</v>
      </c>
      <c r="O60" s="498"/>
    </row>
    <row r="61" spans="1:17" s="408" customFormat="1" ht="140.25" x14ac:dyDescent="0.2">
      <c r="A61" s="423" t="s">
        <v>508</v>
      </c>
      <c r="B61" s="423" t="s">
        <v>1910</v>
      </c>
      <c r="C61" s="423" t="s">
        <v>1911</v>
      </c>
      <c r="D61" s="423" t="s">
        <v>1915</v>
      </c>
      <c r="E61" s="434" t="s">
        <v>1413</v>
      </c>
      <c r="F61" s="434">
        <v>5000</v>
      </c>
      <c r="G61" s="544" t="s">
        <v>2322</v>
      </c>
      <c r="H61" s="494"/>
      <c r="I61" s="414"/>
      <c r="K61" s="492"/>
      <c r="L61" s="544" t="s">
        <v>2323</v>
      </c>
      <c r="M61" s="414"/>
      <c r="N61" s="414"/>
      <c r="O61" s="414"/>
    </row>
    <row r="62" spans="1:17" s="408" customFormat="1" ht="102" x14ac:dyDescent="0.2">
      <c r="A62" s="423" t="s">
        <v>1912</v>
      </c>
      <c r="B62" s="423" t="s">
        <v>1913</v>
      </c>
      <c r="C62" s="423" t="s">
        <v>1914</v>
      </c>
      <c r="D62" s="423" t="s">
        <v>1916</v>
      </c>
      <c r="E62" s="431" t="s">
        <v>1413</v>
      </c>
      <c r="F62" s="434">
        <v>2000</v>
      </c>
      <c r="G62" s="523" t="s">
        <v>2241</v>
      </c>
      <c r="H62" s="494"/>
      <c r="I62" s="414"/>
      <c r="K62" s="492"/>
      <c r="L62" s="414"/>
      <c r="M62" s="414"/>
      <c r="N62" s="414"/>
      <c r="O62" s="414"/>
    </row>
    <row r="63" spans="1:17" s="408" customFormat="1" ht="204" x14ac:dyDescent="0.2">
      <c r="A63" s="423" t="s">
        <v>1917</v>
      </c>
      <c r="B63" s="423" t="s">
        <v>1918</v>
      </c>
      <c r="C63" s="487" t="s">
        <v>1919</v>
      </c>
      <c r="D63" s="487" t="s">
        <v>63</v>
      </c>
      <c r="E63" s="496" t="s">
        <v>1209</v>
      </c>
      <c r="F63" s="434">
        <v>680.6</v>
      </c>
      <c r="G63" s="412" t="s">
        <v>700</v>
      </c>
      <c r="H63" s="497"/>
      <c r="I63" s="412" t="s">
        <v>2115</v>
      </c>
      <c r="K63" s="497"/>
      <c r="L63" s="412" t="s">
        <v>2117</v>
      </c>
      <c r="M63" s="498"/>
      <c r="N63" s="412" t="s">
        <v>2117</v>
      </c>
      <c r="O63" s="498"/>
    </row>
    <row r="64" spans="1:17" s="408" customFormat="1" ht="89.25" x14ac:dyDescent="0.2">
      <c r="A64" s="467" t="s">
        <v>1920</v>
      </c>
      <c r="B64" s="467" t="s">
        <v>1921</v>
      </c>
      <c r="C64" s="467" t="s">
        <v>1922</v>
      </c>
      <c r="D64" s="467" t="s">
        <v>1923</v>
      </c>
      <c r="E64" s="467" t="s">
        <v>1755</v>
      </c>
      <c r="F64" s="434">
        <v>814.51</v>
      </c>
      <c r="G64" s="529" t="s">
        <v>2269</v>
      </c>
      <c r="H64" s="497"/>
      <c r="I64" s="530" t="s">
        <v>2270</v>
      </c>
      <c r="K64" s="493"/>
      <c r="L64" s="530" t="s">
        <v>2271</v>
      </c>
      <c r="M64" s="497"/>
      <c r="N64" s="414"/>
      <c r="O64" s="414"/>
    </row>
    <row r="65" spans="1:15" s="408" customFormat="1" ht="140.25" x14ac:dyDescent="0.2">
      <c r="A65" s="467" t="s">
        <v>1924</v>
      </c>
      <c r="B65" s="467" t="s">
        <v>1925</v>
      </c>
      <c r="C65" s="423" t="s">
        <v>1926</v>
      </c>
      <c r="D65" s="467" t="s">
        <v>1927</v>
      </c>
      <c r="E65" s="487" t="s">
        <v>1755</v>
      </c>
      <c r="F65" s="434">
        <v>3376</v>
      </c>
      <c r="G65" s="529" t="s">
        <v>2269</v>
      </c>
      <c r="H65" s="497"/>
      <c r="I65" s="530" t="s">
        <v>2270</v>
      </c>
      <c r="K65" s="493"/>
      <c r="L65" s="530" t="s">
        <v>2271</v>
      </c>
      <c r="M65" s="497"/>
      <c r="N65" s="414"/>
      <c r="O65" s="414"/>
    </row>
    <row r="66" spans="1:15" s="408" customFormat="1" ht="102" x14ac:dyDescent="0.2">
      <c r="A66" s="467" t="s">
        <v>1928</v>
      </c>
      <c r="B66" s="467" t="s">
        <v>1929</v>
      </c>
      <c r="C66" s="423" t="s">
        <v>1930</v>
      </c>
      <c r="D66" s="467" t="s">
        <v>1934</v>
      </c>
      <c r="E66" s="467" t="s">
        <v>519</v>
      </c>
      <c r="F66" s="434">
        <v>5000</v>
      </c>
      <c r="G66" s="412" t="s">
        <v>1997</v>
      </c>
      <c r="H66" s="499"/>
      <c r="I66" s="412" t="s">
        <v>2073</v>
      </c>
      <c r="K66" s="395"/>
      <c r="L66" s="412" t="s">
        <v>2073</v>
      </c>
      <c r="M66" s="395"/>
      <c r="N66" s="414"/>
      <c r="O66" s="414"/>
    </row>
    <row r="67" spans="1:15" s="408" customFormat="1" ht="114.75" x14ac:dyDescent="0.2">
      <c r="A67" s="467" t="s">
        <v>1931</v>
      </c>
      <c r="B67" s="467" t="s">
        <v>1932</v>
      </c>
      <c r="C67" s="500" t="s">
        <v>1933</v>
      </c>
      <c r="D67" s="500" t="s">
        <v>1927</v>
      </c>
      <c r="E67" s="500" t="s">
        <v>1413</v>
      </c>
      <c r="F67" s="501">
        <v>3000</v>
      </c>
      <c r="G67" s="502" t="s">
        <v>2025</v>
      </c>
      <c r="H67" s="524"/>
      <c r="I67" s="502" t="s">
        <v>2093</v>
      </c>
      <c r="K67" s="395"/>
      <c r="L67" s="545" t="s">
        <v>2324</v>
      </c>
      <c r="M67" s="546"/>
      <c r="N67" s="503"/>
      <c r="O67" s="414"/>
    </row>
    <row r="68" spans="1:15" s="408" customFormat="1" ht="57.75" customHeight="1" x14ac:dyDescent="0.2">
      <c r="A68" s="504" t="s">
        <v>2091</v>
      </c>
      <c r="B68" s="504" t="s">
        <v>2092</v>
      </c>
      <c r="C68" s="415" t="s">
        <v>2074</v>
      </c>
      <c r="D68" s="415" t="s">
        <v>1934</v>
      </c>
      <c r="E68" s="411" t="s">
        <v>519</v>
      </c>
      <c r="F68" s="437">
        <v>1000</v>
      </c>
      <c r="G68" s="412" t="s">
        <v>2075</v>
      </c>
      <c r="H68" s="499"/>
      <c r="I68" s="414" t="s">
        <v>2076</v>
      </c>
      <c r="K68" s="499"/>
      <c r="L68" s="412" t="s">
        <v>2077</v>
      </c>
      <c r="M68" s="499"/>
      <c r="N68" s="414"/>
    </row>
  </sheetData>
  <autoFilter ref="E1:E68"/>
  <mergeCells count="13">
    <mergeCell ref="H38:H39"/>
    <mergeCell ref="H40:H41"/>
    <mergeCell ref="O19:O20"/>
    <mergeCell ref="A1:O1"/>
    <mergeCell ref="C2:O2"/>
    <mergeCell ref="C3:O3"/>
    <mergeCell ref="G19:G20"/>
    <mergeCell ref="H19:H20"/>
    <mergeCell ref="I19:I20"/>
    <mergeCell ref="J19:J20"/>
    <mergeCell ref="L19:L20"/>
    <mergeCell ref="M19:M20"/>
    <mergeCell ref="N19:N20"/>
  </mergeCells>
  <hyperlinks>
    <hyperlink ref="G15" r:id="rId1" display="H:\Grants\2019-20\Q1"/>
    <hyperlink ref="G43" r:id="rId2"/>
    <hyperlink ref="G45" r:id="rId3"/>
    <hyperlink ref="G42" r:id="rId4"/>
    <hyperlink ref="G5" r:id="rId5"/>
    <hyperlink ref="I43" r:id="rId6"/>
    <hyperlink ref="I15" r:id="rId7" display="J:\OPCC\Warks\OPCC 16-20\Finance\Commissioners Grants 2019-20\Quarterly Returns\Quarter 2\Countywide"/>
    <hyperlink ref="G52" r:id="rId8"/>
    <hyperlink ref="G51" r:id="rId9"/>
    <hyperlink ref="G58"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topLeftCell="B1" zoomScaleNormal="100" workbookViewId="0">
      <pane xSplit="10110" ySplit="840" topLeftCell="P6" activePane="bottomLeft"/>
      <selection sqref="A1:I1"/>
      <selection pane="topRight" activeCell="R1" sqref="R1:Y1"/>
      <selection pane="bottomLeft" activeCell="H8" sqref="H8"/>
      <selection pane="bottomRight" activeCell="T3" sqref="T3"/>
    </sheetView>
  </sheetViews>
  <sheetFormatPr defaultRowHeight="15" x14ac:dyDescent="0.2"/>
  <cols>
    <col min="10" max="10" width="25.77734375" customWidth="1"/>
    <col min="11" max="11" width="2.77734375" style="231" customWidth="1"/>
    <col min="12" max="12" width="25.77734375" customWidth="1"/>
    <col min="13" max="13" width="2.77734375" style="231" customWidth="1"/>
    <col min="14" max="14" width="25.77734375" customWidth="1"/>
    <col min="15" max="15" width="2.77734375" style="231" customWidth="1"/>
    <col min="16" max="16" width="25.77734375" customWidth="1"/>
    <col min="17" max="17" width="3.77734375" customWidth="1"/>
    <col min="18" max="18" width="25.77734375" customWidth="1"/>
    <col min="19" max="19" width="2.77734375" customWidth="1"/>
    <col min="20" max="20" width="25.77734375" customWidth="1"/>
    <col min="21" max="21" width="2.77734375" customWidth="1"/>
    <col min="22" max="22" width="25.77734375" customWidth="1"/>
    <col min="23" max="23" width="3.77734375" customWidth="1"/>
    <col min="24" max="24" width="25.77734375" customWidth="1"/>
    <col min="25" max="25" width="2.77734375" customWidth="1"/>
    <col min="26" max="26" width="25.77734375" customWidth="1"/>
    <col min="27" max="27" width="2.77734375" customWidth="1"/>
    <col min="28" max="28" width="25.77734375" customWidth="1"/>
    <col min="29" max="29" width="2.77734375" customWidth="1"/>
    <col min="30" max="30" width="25.77734375" customWidth="1"/>
    <col min="31" max="31" width="3.77734375" customWidth="1"/>
    <col min="32" max="32" width="25.77734375" customWidth="1"/>
    <col min="33" max="33" width="2.77734375" customWidth="1"/>
  </cols>
  <sheetData>
    <row r="1" spans="1:37" s="371" customFormat="1" ht="27" customHeight="1" x14ac:dyDescent="0.2">
      <c r="A1" s="551" t="s">
        <v>3</v>
      </c>
      <c r="B1" s="552"/>
      <c r="C1" s="552"/>
      <c r="D1" s="552"/>
      <c r="E1" s="552"/>
      <c r="F1" s="552"/>
      <c r="G1" s="552"/>
      <c r="H1" s="552"/>
      <c r="I1" s="552"/>
      <c r="J1" s="553" t="s">
        <v>2142</v>
      </c>
      <c r="K1" s="554"/>
      <c r="L1" s="554"/>
      <c r="M1" s="554"/>
      <c r="N1" s="554"/>
      <c r="O1" s="554"/>
      <c r="P1" s="554"/>
      <c r="Q1" s="555"/>
      <c r="R1" s="549" t="s">
        <v>1386</v>
      </c>
      <c r="S1" s="549"/>
      <c r="T1" s="549"/>
      <c r="U1" s="549"/>
      <c r="V1" s="549"/>
      <c r="W1" s="549"/>
      <c r="X1" s="549"/>
      <c r="Y1" s="549"/>
      <c r="Z1" s="550" t="s">
        <v>1953</v>
      </c>
      <c r="AA1" s="550"/>
      <c r="AB1" s="550"/>
      <c r="AC1" s="550"/>
      <c r="AD1" s="550"/>
      <c r="AE1" s="550"/>
      <c r="AF1" s="550"/>
      <c r="AG1" s="550"/>
    </row>
    <row r="2" spans="1:37" s="444" customFormat="1" ht="114.75" x14ac:dyDescent="0.2">
      <c r="A2" s="443"/>
      <c r="B2" s="515" t="s">
        <v>120</v>
      </c>
      <c r="C2" s="515" t="s">
        <v>2</v>
      </c>
      <c r="D2" s="515" t="s">
        <v>107</v>
      </c>
      <c r="E2" s="515" t="s">
        <v>15</v>
      </c>
      <c r="F2" s="515" t="s">
        <v>103</v>
      </c>
      <c r="G2" s="515" t="s">
        <v>156</v>
      </c>
      <c r="H2" s="515" t="s">
        <v>7</v>
      </c>
      <c r="I2" s="515" t="s">
        <v>0</v>
      </c>
      <c r="J2" s="339" t="s">
        <v>119</v>
      </c>
      <c r="K2" s="342" t="s">
        <v>151</v>
      </c>
      <c r="L2" s="339" t="s">
        <v>893</v>
      </c>
      <c r="M2" s="345" t="s">
        <v>151</v>
      </c>
      <c r="N2" s="339" t="s">
        <v>906</v>
      </c>
      <c r="O2" s="345" t="s">
        <v>151</v>
      </c>
      <c r="P2" s="339" t="s">
        <v>1237</v>
      </c>
      <c r="Q2" s="345" t="s">
        <v>151</v>
      </c>
      <c r="R2" s="336" t="s">
        <v>1382</v>
      </c>
      <c r="S2" s="340" t="s">
        <v>1</v>
      </c>
      <c r="T2" s="336" t="s">
        <v>1383</v>
      </c>
      <c r="U2" s="340" t="s">
        <v>1</v>
      </c>
      <c r="V2" s="336" t="s">
        <v>1384</v>
      </c>
      <c r="W2" s="340" t="s">
        <v>1</v>
      </c>
      <c r="X2" s="336" t="s">
        <v>1385</v>
      </c>
      <c r="Y2" s="340" t="s">
        <v>1</v>
      </c>
      <c r="Z2" s="338" t="s">
        <v>1382</v>
      </c>
      <c r="AA2" s="341" t="s">
        <v>1</v>
      </c>
      <c r="AB2" s="338" t="s">
        <v>1383</v>
      </c>
      <c r="AC2" s="341" t="s">
        <v>1</v>
      </c>
      <c r="AD2" s="338" t="s">
        <v>1384</v>
      </c>
      <c r="AE2" s="341" t="s">
        <v>1</v>
      </c>
      <c r="AF2" s="338" t="s">
        <v>1385</v>
      </c>
      <c r="AG2" s="341" t="s">
        <v>1</v>
      </c>
    </row>
    <row r="3" spans="1:37" s="2" customFormat="1" ht="409.5" customHeight="1" x14ac:dyDescent="0.2">
      <c r="A3" s="19"/>
      <c r="B3" s="199" t="s">
        <v>265</v>
      </c>
      <c r="C3" s="199" t="s">
        <v>8</v>
      </c>
      <c r="D3" s="199" t="s">
        <v>4</v>
      </c>
      <c r="E3" s="199" t="s">
        <v>272</v>
      </c>
      <c r="F3" s="199" t="s">
        <v>266</v>
      </c>
      <c r="G3" s="199" t="s">
        <v>288</v>
      </c>
      <c r="H3" s="30" t="s">
        <v>1085</v>
      </c>
      <c r="I3" s="199"/>
      <c r="J3" s="326" t="s">
        <v>853</v>
      </c>
      <c r="K3" s="320"/>
      <c r="L3" s="31" t="s">
        <v>967</v>
      </c>
      <c r="M3" s="321"/>
      <c r="N3" s="3" t="s">
        <v>1118</v>
      </c>
      <c r="O3" s="346"/>
      <c r="P3" s="3" t="s">
        <v>1327</v>
      </c>
      <c r="Q3" s="3"/>
      <c r="R3" s="3" t="s">
        <v>1845</v>
      </c>
      <c r="S3" s="3"/>
      <c r="T3" s="3" t="s">
        <v>1845</v>
      </c>
      <c r="U3" s="3"/>
      <c r="V3" s="3" t="s">
        <v>1845</v>
      </c>
      <c r="W3" s="3"/>
      <c r="X3" s="3" t="s">
        <v>1851</v>
      </c>
      <c r="Y3" s="3"/>
      <c r="Z3" s="3"/>
      <c r="AA3" s="3"/>
      <c r="AB3" s="3"/>
      <c r="AC3" s="3"/>
      <c r="AD3" s="3"/>
      <c r="AE3" s="3"/>
      <c r="AF3" s="3"/>
      <c r="AG3" s="3"/>
      <c r="AH3" s="347"/>
      <c r="AI3" s="347"/>
      <c r="AJ3" s="347"/>
      <c r="AK3" s="347"/>
    </row>
    <row r="4" spans="1:37" s="1" customFormat="1" ht="219" customHeight="1" x14ac:dyDescent="0.2">
      <c r="A4" s="19"/>
      <c r="B4" s="199" t="s">
        <v>9</v>
      </c>
      <c r="C4" s="20"/>
      <c r="D4" s="199" t="s">
        <v>5</v>
      </c>
      <c r="E4" s="199" t="s">
        <v>273</v>
      </c>
      <c r="F4" s="199" t="s">
        <v>121</v>
      </c>
      <c r="G4" s="199" t="s">
        <v>201</v>
      </c>
      <c r="H4" s="199" t="s">
        <v>1982</v>
      </c>
      <c r="I4" s="199"/>
      <c r="J4" s="68" t="s">
        <v>717</v>
      </c>
      <c r="K4" s="320"/>
      <c r="L4" s="31" t="s">
        <v>968</v>
      </c>
      <c r="M4" s="321"/>
      <c r="N4" s="3" t="s">
        <v>1126</v>
      </c>
      <c r="O4" s="348"/>
      <c r="P4" s="3" t="s">
        <v>1328</v>
      </c>
      <c r="Q4" s="3"/>
      <c r="R4" s="3" t="s">
        <v>1566</v>
      </c>
      <c r="S4" s="3"/>
      <c r="T4" s="3" t="s">
        <v>1847</v>
      </c>
      <c r="U4" s="3"/>
      <c r="V4" s="3" t="s">
        <v>1848</v>
      </c>
      <c r="W4" s="3"/>
      <c r="X4" s="3" t="s">
        <v>1849</v>
      </c>
      <c r="Y4" s="3"/>
      <c r="Z4" s="3"/>
      <c r="AA4" s="3"/>
      <c r="AB4" s="3"/>
      <c r="AC4" s="3"/>
      <c r="AD4" s="3"/>
      <c r="AE4" s="3"/>
      <c r="AF4" s="3"/>
      <c r="AG4" s="3"/>
      <c r="AH4" s="268"/>
      <c r="AI4" s="268"/>
      <c r="AJ4" s="268"/>
      <c r="AK4" s="268"/>
    </row>
    <row r="5" spans="1:37" s="1" customFormat="1" ht="267.75" customHeight="1" x14ac:dyDescent="0.2">
      <c r="A5" s="21"/>
      <c r="B5" s="199" t="s">
        <v>127</v>
      </c>
      <c r="C5" s="199" t="s">
        <v>415</v>
      </c>
      <c r="D5" s="199" t="s">
        <v>416</v>
      </c>
      <c r="E5" s="199" t="s">
        <v>453</v>
      </c>
      <c r="F5" s="199" t="s">
        <v>417</v>
      </c>
      <c r="G5" s="199" t="s">
        <v>418</v>
      </c>
      <c r="H5" s="35" t="s">
        <v>113</v>
      </c>
      <c r="I5" s="5"/>
      <c r="J5" s="326" t="s">
        <v>728</v>
      </c>
      <c r="K5" s="320"/>
      <c r="L5" s="65" t="s">
        <v>1006</v>
      </c>
      <c r="M5" s="321"/>
      <c r="N5" s="3" t="s">
        <v>1127</v>
      </c>
      <c r="O5" s="348"/>
      <c r="P5" s="3" t="s">
        <v>1329</v>
      </c>
      <c r="Q5" s="3"/>
      <c r="R5" s="3" t="s">
        <v>1567</v>
      </c>
      <c r="S5" s="3"/>
      <c r="T5" s="3" t="s">
        <v>1845</v>
      </c>
      <c r="U5" s="3"/>
      <c r="V5" s="3"/>
      <c r="W5" s="3"/>
      <c r="X5" s="3" t="s">
        <v>1846</v>
      </c>
      <c r="Y5" s="3"/>
      <c r="Z5" s="3"/>
      <c r="AA5" s="3"/>
      <c r="AB5" s="3"/>
      <c r="AC5" s="3"/>
      <c r="AD5" s="3"/>
      <c r="AE5" s="3"/>
      <c r="AF5" s="3"/>
      <c r="AG5" s="3"/>
      <c r="AH5" s="268"/>
      <c r="AI5" s="268"/>
      <c r="AJ5" s="268"/>
      <c r="AK5" s="268"/>
    </row>
    <row r="6" spans="1:37" s="1" customFormat="1" ht="279" customHeight="1" x14ac:dyDescent="0.2">
      <c r="A6" s="21"/>
      <c r="B6" s="199" t="s">
        <v>10</v>
      </c>
      <c r="C6" s="199" t="s">
        <v>6</v>
      </c>
      <c r="D6" s="199" t="s">
        <v>11</v>
      </c>
      <c r="E6" s="5" t="s">
        <v>270</v>
      </c>
      <c r="F6" s="199" t="s">
        <v>239</v>
      </c>
      <c r="G6" s="199" t="s">
        <v>685</v>
      </c>
      <c r="H6" s="35" t="s">
        <v>200</v>
      </c>
      <c r="I6" s="199" t="s">
        <v>414</v>
      </c>
      <c r="J6" s="326" t="s">
        <v>824</v>
      </c>
      <c r="K6" s="322"/>
      <c r="L6" s="31" t="s">
        <v>1007</v>
      </c>
      <c r="M6" s="322"/>
      <c r="N6" s="3" t="s">
        <v>1136</v>
      </c>
      <c r="O6" s="348"/>
      <c r="P6" s="3" t="s">
        <v>1330</v>
      </c>
      <c r="Q6" s="3"/>
      <c r="R6" s="3" t="s">
        <v>1845</v>
      </c>
      <c r="S6" s="3"/>
      <c r="T6" s="3" t="s">
        <v>1845</v>
      </c>
      <c r="U6" s="3"/>
      <c r="V6" s="3" t="s">
        <v>1845</v>
      </c>
      <c r="W6" s="3"/>
      <c r="X6" s="3" t="s">
        <v>1850</v>
      </c>
      <c r="Y6" s="3"/>
      <c r="Z6" s="3"/>
      <c r="AA6" s="3"/>
      <c r="AB6" s="3"/>
      <c r="AC6" s="3"/>
      <c r="AD6" s="3"/>
      <c r="AE6" s="3"/>
      <c r="AF6" s="3"/>
      <c r="AG6" s="3"/>
      <c r="AH6" s="268"/>
      <c r="AI6" s="268"/>
      <c r="AJ6" s="268"/>
      <c r="AK6" s="268"/>
    </row>
    <row r="7" spans="1:37" s="2" customFormat="1" ht="120.75" customHeight="1" x14ac:dyDescent="0.2">
      <c r="A7" s="22"/>
      <c r="B7" s="31" t="s">
        <v>126</v>
      </c>
      <c r="C7" s="199" t="s">
        <v>12</v>
      </c>
      <c r="D7" s="199" t="s">
        <v>13</v>
      </c>
      <c r="E7" s="199" t="s">
        <v>271</v>
      </c>
      <c r="F7" s="199" t="s">
        <v>118</v>
      </c>
      <c r="G7" s="199" t="s">
        <v>412</v>
      </c>
      <c r="H7" s="35" t="s">
        <v>113</v>
      </c>
      <c r="I7" s="199" t="s">
        <v>267</v>
      </c>
      <c r="J7" s="326" t="s">
        <v>718</v>
      </c>
      <c r="K7" s="349"/>
      <c r="L7" s="31" t="s">
        <v>1005</v>
      </c>
      <c r="M7" s="232"/>
      <c r="N7" s="3" t="s">
        <v>1128</v>
      </c>
      <c r="O7" s="350"/>
      <c r="P7" s="100" t="s">
        <v>1331</v>
      </c>
      <c r="Q7" s="100"/>
      <c r="R7" s="3" t="s">
        <v>1332</v>
      </c>
      <c r="S7" s="3" t="s">
        <v>1332</v>
      </c>
      <c r="T7" s="3" t="s">
        <v>1332</v>
      </c>
      <c r="U7" s="3"/>
      <c r="V7" s="3" t="s">
        <v>1332</v>
      </c>
      <c r="W7" s="3"/>
      <c r="X7" s="3" t="s">
        <v>1844</v>
      </c>
      <c r="Y7" s="3"/>
      <c r="Z7" s="3"/>
      <c r="AA7" s="3"/>
      <c r="AB7" s="3"/>
      <c r="AC7" s="3"/>
      <c r="AD7" s="3"/>
      <c r="AE7" s="3"/>
      <c r="AF7" s="3"/>
      <c r="AG7" s="3"/>
      <c r="AH7" s="347"/>
      <c r="AI7" s="347"/>
      <c r="AJ7" s="347"/>
      <c r="AK7" s="347"/>
    </row>
    <row r="8" spans="1:37" s="2" customFormat="1" ht="112.5" customHeight="1" x14ac:dyDescent="0.2">
      <c r="A8" s="14"/>
      <c r="B8" s="199" t="s">
        <v>128</v>
      </c>
      <c r="C8" s="199" t="s">
        <v>128</v>
      </c>
      <c r="D8" s="199" t="s">
        <v>129</v>
      </c>
      <c r="E8" s="5" t="s">
        <v>202</v>
      </c>
      <c r="F8" s="199" t="s">
        <v>217</v>
      </c>
      <c r="G8" s="199" t="s">
        <v>274</v>
      </c>
      <c r="H8" s="6" t="s">
        <v>200</v>
      </c>
      <c r="I8" s="199"/>
      <c r="J8" s="326" t="s">
        <v>852</v>
      </c>
      <c r="K8" s="351"/>
      <c r="L8" s="31" t="s">
        <v>969</v>
      </c>
      <c r="M8" s="233"/>
      <c r="N8" s="3" t="s">
        <v>1129</v>
      </c>
      <c r="O8" s="346"/>
      <c r="P8" s="100" t="s">
        <v>1332</v>
      </c>
      <c r="Q8" s="100"/>
      <c r="R8" s="3" t="s">
        <v>1332</v>
      </c>
      <c r="S8" s="3" t="s">
        <v>1699</v>
      </c>
      <c r="T8" s="3" t="s">
        <v>1332</v>
      </c>
      <c r="U8" s="3"/>
      <c r="V8" s="3" t="s">
        <v>1332</v>
      </c>
      <c r="W8" s="3"/>
      <c r="X8" s="3" t="s">
        <v>1843</v>
      </c>
      <c r="Y8" s="3"/>
      <c r="Z8" s="3"/>
      <c r="AA8" s="3"/>
      <c r="AB8" s="3"/>
      <c r="AC8" s="3"/>
      <c r="AD8" s="3"/>
      <c r="AE8" s="3"/>
      <c r="AF8" s="3"/>
      <c r="AG8" s="3"/>
      <c r="AH8" s="347"/>
      <c r="AI8" s="347"/>
      <c r="AJ8" s="347"/>
      <c r="AK8" s="347"/>
    </row>
    <row r="9" spans="1:37" x14ac:dyDescent="0.2">
      <c r="J9" s="332"/>
      <c r="K9" s="352"/>
      <c r="L9" s="332"/>
      <c r="M9" s="352"/>
      <c r="N9" s="332"/>
      <c r="O9" s="352"/>
      <c r="P9" s="332"/>
      <c r="Q9" s="332"/>
      <c r="R9" s="332"/>
      <c r="S9" s="332"/>
      <c r="T9" s="332"/>
      <c r="U9" s="332"/>
      <c r="V9" s="332"/>
      <c r="W9" s="332"/>
      <c r="X9" s="332"/>
      <c r="Y9" s="332"/>
      <c r="Z9" s="332"/>
      <c r="AA9" s="332"/>
      <c r="AB9" s="332"/>
      <c r="AC9" s="332"/>
      <c r="AD9" s="332"/>
      <c r="AE9" s="332"/>
      <c r="AF9" s="332"/>
      <c r="AG9" s="332"/>
      <c r="AH9" s="332"/>
      <c r="AI9" s="332"/>
      <c r="AJ9" s="332"/>
      <c r="AK9" s="332"/>
    </row>
    <row r="10" spans="1:37" x14ac:dyDescent="0.2">
      <c r="J10" s="332"/>
      <c r="K10" s="352"/>
      <c r="L10" s="332"/>
      <c r="M10" s="352"/>
      <c r="N10" s="332"/>
      <c r="O10" s="352"/>
      <c r="P10" s="332"/>
      <c r="Q10" s="332"/>
      <c r="R10" s="332"/>
      <c r="S10" s="332"/>
      <c r="T10" s="332"/>
      <c r="U10" s="332"/>
      <c r="V10" s="332"/>
      <c r="W10" s="332"/>
      <c r="X10" s="332"/>
      <c r="Y10" s="332"/>
      <c r="Z10" s="332"/>
      <c r="AA10" s="332"/>
      <c r="AB10" s="332"/>
      <c r="AC10" s="332"/>
      <c r="AD10" s="332"/>
      <c r="AE10" s="332"/>
      <c r="AF10" s="332"/>
      <c r="AG10" s="332"/>
      <c r="AH10" s="332"/>
      <c r="AI10" s="332"/>
      <c r="AJ10" s="332"/>
      <c r="AK10" s="332"/>
    </row>
    <row r="11" spans="1:37" x14ac:dyDescent="0.2">
      <c r="J11" s="332"/>
      <c r="K11" s="352"/>
      <c r="L11" s="332"/>
      <c r="M11" s="352"/>
      <c r="N11" s="332"/>
      <c r="O11" s="352"/>
      <c r="P11" s="332"/>
      <c r="Q11" s="332"/>
      <c r="R11" s="332"/>
      <c r="S11" s="332"/>
      <c r="T11" s="332"/>
      <c r="U11" s="332"/>
      <c r="V11" s="332"/>
      <c r="W11" s="332"/>
      <c r="X11" s="332"/>
      <c r="Y11" s="332"/>
      <c r="Z11" s="332"/>
      <c r="AA11" s="332"/>
      <c r="AB11" s="332"/>
      <c r="AC11" s="332"/>
      <c r="AD11" s="332"/>
      <c r="AE11" s="332"/>
      <c r="AF11" s="332"/>
      <c r="AG11" s="332"/>
      <c r="AH11" s="332"/>
      <c r="AI11" s="332"/>
      <c r="AJ11" s="332"/>
      <c r="AK11" s="332"/>
    </row>
    <row r="12" spans="1:37" x14ac:dyDescent="0.2">
      <c r="J12" s="332"/>
      <c r="K12" s="352"/>
      <c r="L12" s="332"/>
      <c r="M12" s="352"/>
      <c r="N12" s="332"/>
      <c r="O12" s="352"/>
      <c r="P12" s="332"/>
      <c r="Q12" s="332"/>
      <c r="R12" s="332"/>
      <c r="S12" s="332"/>
      <c r="T12" s="332"/>
      <c r="U12" s="332"/>
      <c r="V12" s="332"/>
      <c r="W12" s="332"/>
      <c r="X12" s="332"/>
      <c r="Y12" s="332"/>
      <c r="Z12" s="332"/>
      <c r="AA12" s="332"/>
      <c r="AB12" s="332"/>
      <c r="AC12" s="332"/>
      <c r="AD12" s="332"/>
      <c r="AE12" s="332"/>
      <c r="AF12" s="332"/>
      <c r="AG12" s="332"/>
      <c r="AH12" s="332"/>
      <c r="AI12" s="332"/>
      <c r="AJ12" s="332"/>
      <c r="AK12" s="332"/>
    </row>
    <row r="13" spans="1:37" x14ac:dyDescent="0.2">
      <c r="J13" s="332"/>
      <c r="K13" s="352"/>
      <c r="L13" s="332"/>
      <c r="M13" s="352"/>
      <c r="N13" s="332"/>
      <c r="O13" s="352"/>
      <c r="P13" s="332"/>
      <c r="Q13" s="332"/>
      <c r="R13" s="332"/>
      <c r="S13" s="332"/>
      <c r="T13" s="332"/>
      <c r="U13" s="332"/>
      <c r="V13" s="332"/>
      <c r="W13" s="332"/>
      <c r="X13" s="332"/>
      <c r="Y13" s="332"/>
      <c r="Z13" s="332"/>
      <c r="AA13" s="332"/>
      <c r="AB13" s="332"/>
      <c r="AC13" s="332"/>
      <c r="AD13" s="332"/>
      <c r="AE13" s="332"/>
      <c r="AF13" s="332"/>
      <c r="AG13" s="332"/>
      <c r="AH13" s="332"/>
      <c r="AI13" s="332"/>
      <c r="AJ13" s="332"/>
      <c r="AK13" s="332"/>
    </row>
    <row r="14" spans="1:37" x14ac:dyDescent="0.2">
      <c r="J14" s="332"/>
      <c r="K14" s="352"/>
      <c r="L14" s="332"/>
      <c r="M14" s="352"/>
      <c r="N14" s="332"/>
      <c r="O14" s="352"/>
      <c r="P14" s="332"/>
      <c r="Q14" s="332"/>
      <c r="R14" s="332"/>
      <c r="S14" s="332"/>
      <c r="T14" s="332"/>
      <c r="U14" s="332"/>
      <c r="V14" s="332"/>
      <c r="W14" s="332"/>
      <c r="X14" s="332"/>
      <c r="Y14" s="332"/>
      <c r="Z14" s="332"/>
      <c r="AA14" s="332"/>
      <c r="AB14" s="332"/>
      <c r="AC14" s="332"/>
      <c r="AD14" s="332"/>
      <c r="AE14" s="332"/>
      <c r="AF14" s="332"/>
      <c r="AG14" s="332"/>
      <c r="AH14" s="332"/>
      <c r="AI14" s="332"/>
      <c r="AJ14" s="332"/>
      <c r="AK14" s="332"/>
    </row>
    <row r="15" spans="1:37" x14ac:dyDescent="0.2">
      <c r="J15" s="332"/>
      <c r="K15" s="352"/>
      <c r="L15" s="332"/>
      <c r="M15" s="352"/>
      <c r="N15" s="332"/>
      <c r="O15" s="352"/>
      <c r="P15" s="332"/>
      <c r="Q15" s="332"/>
      <c r="R15" s="332"/>
      <c r="S15" s="332"/>
      <c r="T15" s="332"/>
      <c r="U15" s="332"/>
      <c r="V15" s="332"/>
      <c r="W15" s="332"/>
      <c r="X15" s="332"/>
      <c r="Y15" s="332"/>
      <c r="Z15" s="332"/>
      <c r="AA15" s="332"/>
      <c r="AB15" s="332"/>
      <c r="AC15" s="332"/>
      <c r="AD15" s="332"/>
      <c r="AE15" s="332"/>
      <c r="AF15" s="332"/>
      <c r="AG15" s="332"/>
      <c r="AH15" s="332"/>
      <c r="AI15" s="332"/>
      <c r="AJ15" s="332"/>
      <c r="AK15" s="332"/>
    </row>
    <row r="16" spans="1:37" x14ac:dyDescent="0.2">
      <c r="J16" s="332"/>
      <c r="K16" s="352"/>
      <c r="L16" s="332"/>
      <c r="M16" s="352"/>
      <c r="N16" s="332"/>
      <c r="O16" s="352"/>
      <c r="P16" s="332"/>
      <c r="Q16" s="332"/>
      <c r="R16" s="332"/>
      <c r="S16" s="332"/>
      <c r="T16" s="332"/>
      <c r="U16" s="332"/>
      <c r="V16" s="332"/>
      <c r="W16" s="332"/>
      <c r="X16" s="332"/>
      <c r="Y16" s="332"/>
      <c r="Z16" s="332"/>
      <c r="AA16" s="332"/>
      <c r="AB16" s="332"/>
      <c r="AC16" s="332"/>
      <c r="AD16" s="332"/>
      <c r="AE16" s="332"/>
      <c r="AF16" s="332"/>
      <c r="AG16" s="332"/>
      <c r="AH16" s="332"/>
      <c r="AI16" s="332"/>
      <c r="AJ16" s="332"/>
      <c r="AK16" s="332"/>
    </row>
    <row r="17" spans="10:37" x14ac:dyDescent="0.2">
      <c r="J17" s="332"/>
      <c r="K17" s="352"/>
      <c r="L17" s="332"/>
      <c r="M17" s="352"/>
      <c r="N17" s="332"/>
      <c r="O17" s="352"/>
      <c r="P17" s="332"/>
      <c r="Q17" s="332"/>
      <c r="R17" s="332"/>
      <c r="S17" s="332"/>
      <c r="T17" s="332"/>
      <c r="U17" s="332"/>
      <c r="V17" s="332"/>
      <c r="W17" s="332"/>
      <c r="X17" s="332"/>
      <c r="Y17" s="332"/>
      <c r="Z17" s="332"/>
      <c r="AA17" s="332"/>
      <c r="AB17" s="332"/>
      <c r="AC17" s="332"/>
      <c r="AD17" s="332"/>
      <c r="AE17" s="332"/>
      <c r="AF17" s="332"/>
      <c r="AG17" s="332"/>
      <c r="AH17" s="332"/>
      <c r="AI17" s="332"/>
      <c r="AJ17" s="332"/>
      <c r="AK17" s="332"/>
    </row>
    <row r="18" spans="10:37" x14ac:dyDescent="0.2">
      <c r="J18" s="332"/>
      <c r="K18" s="352"/>
      <c r="L18" s="332"/>
      <c r="M18" s="352"/>
      <c r="N18" s="332"/>
      <c r="O18" s="352"/>
      <c r="P18" s="332"/>
      <c r="Q18" s="332"/>
      <c r="R18" s="332"/>
      <c r="S18" s="332"/>
      <c r="T18" s="332"/>
      <c r="U18" s="332"/>
      <c r="V18" s="332"/>
      <c r="W18" s="332"/>
      <c r="X18" s="332"/>
      <c r="Y18" s="332"/>
      <c r="Z18" s="332"/>
      <c r="AA18" s="332"/>
      <c r="AB18" s="332"/>
      <c r="AC18" s="332"/>
      <c r="AD18" s="332"/>
      <c r="AE18" s="332"/>
      <c r="AF18" s="332"/>
      <c r="AG18" s="332"/>
      <c r="AH18" s="332"/>
      <c r="AI18" s="332"/>
      <c r="AJ18" s="332"/>
      <c r="AK18" s="332"/>
    </row>
    <row r="19" spans="10:37" x14ac:dyDescent="0.2">
      <c r="J19" s="332"/>
      <c r="K19" s="352"/>
      <c r="L19" s="332"/>
      <c r="M19" s="352"/>
      <c r="N19" s="332"/>
      <c r="O19" s="352"/>
      <c r="P19" s="332"/>
      <c r="Q19" s="332"/>
      <c r="R19" s="332"/>
      <c r="S19" s="332"/>
      <c r="T19" s="332"/>
      <c r="U19" s="332"/>
      <c r="V19" s="332"/>
      <c r="W19" s="332"/>
      <c r="X19" s="332"/>
      <c r="Y19" s="332"/>
      <c r="Z19" s="332"/>
      <c r="AA19" s="332"/>
      <c r="AB19" s="332"/>
      <c r="AC19" s="332"/>
      <c r="AD19" s="332"/>
      <c r="AE19" s="332"/>
      <c r="AF19" s="332"/>
      <c r="AG19" s="332"/>
      <c r="AH19" s="332"/>
      <c r="AI19" s="332"/>
      <c r="AJ19" s="332"/>
      <c r="AK19" s="332"/>
    </row>
    <row r="20" spans="10:37" x14ac:dyDescent="0.2">
      <c r="J20" s="332"/>
      <c r="K20" s="352"/>
      <c r="L20" s="332"/>
      <c r="M20" s="352"/>
      <c r="N20" s="332"/>
      <c r="O20" s="352"/>
      <c r="P20" s="332"/>
      <c r="Q20" s="332"/>
      <c r="R20" s="332"/>
      <c r="S20" s="332"/>
      <c r="T20" s="332"/>
      <c r="U20" s="332"/>
      <c r="V20" s="332"/>
      <c r="W20" s="332"/>
      <c r="X20" s="332"/>
      <c r="Y20" s="332"/>
      <c r="Z20" s="332"/>
      <c r="AA20" s="332"/>
      <c r="AB20" s="332"/>
      <c r="AC20" s="332"/>
      <c r="AD20" s="332"/>
      <c r="AE20" s="332"/>
      <c r="AF20" s="332"/>
      <c r="AG20" s="332"/>
      <c r="AH20" s="332"/>
      <c r="AI20" s="332"/>
      <c r="AJ20" s="332"/>
      <c r="AK20" s="332"/>
    </row>
    <row r="21" spans="10:37" x14ac:dyDescent="0.2">
      <c r="J21" s="332"/>
      <c r="K21" s="352"/>
      <c r="L21" s="332"/>
      <c r="M21" s="352"/>
      <c r="N21" s="332"/>
      <c r="O21" s="352"/>
      <c r="P21" s="332"/>
      <c r="Q21" s="332"/>
      <c r="R21" s="332"/>
      <c r="S21" s="332"/>
      <c r="T21" s="332"/>
      <c r="U21" s="332"/>
      <c r="V21" s="332"/>
      <c r="W21" s="332"/>
      <c r="X21" s="332"/>
      <c r="Y21" s="332"/>
      <c r="Z21" s="332"/>
      <c r="AA21" s="332"/>
      <c r="AB21" s="332"/>
      <c r="AC21" s="332"/>
      <c r="AD21" s="332"/>
      <c r="AE21" s="332"/>
      <c r="AF21" s="332"/>
      <c r="AG21" s="332"/>
      <c r="AH21" s="332"/>
      <c r="AI21" s="332"/>
      <c r="AJ21" s="332"/>
      <c r="AK21" s="332"/>
    </row>
    <row r="22" spans="10:37" x14ac:dyDescent="0.2">
      <c r="J22" s="332"/>
      <c r="K22" s="352"/>
      <c r="L22" s="332"/>
      <c r="M22" s="352"/>
      <c r="N22" s="332"/>
      <c r="O22" s="352"/>
      <c r="P22" s="332"/>
      <c r="Q22" s="332"/>
      <c r="R22" s="332"/>
      <c r="S22" s="332"/>
      <c r="T22" s="332"/>
      <c r="U22" s="332"/>
      <c r="V22" s="332"/>
      <c r="W22" s="332"/>
      <c r="X22" s="332"/>
      <c r="Y22" s="332"/>
      <c r="Z22" s="332"/>
      <c r="AA22" s="332"/>
      <c r="AB22" s="332"/>
      <c r="AC22" s="332"/>
      <c r="AD22" s="332"/>
      <c r="AE22" s="332"/>
      <c r="AF22" s="332"/>
      <c r="AG22" s="332"/>
      <c r="AH22" s="332"/>
      <c r="AI22" s="332"/>
      <c r="AJ22" s="332"/>
      <c r="AK22" s="332"/>
    </row>
    <row r="23" spans="10:37" x14ac:dyDescent="0.2">
      <c r="J23" s="332"/>
      <c r="K23" s="352"/>
      <c r="L23" s="332"/>
      <c r="M23" s="352"/>
      <c r="N23" s="332"/>
      <c r="O23" s="352"/>
      <c r="P23" s="332"/>
      <c r="Q23" s="332"/>
      <c r="R23" s="332"/>
      <c r="S23" s="332"/>
      <c r="T23" s="332"/>
      <c r="U23" s="332"/>
      <c r="V23" s="332"/>
      <c r="W23" s="332"/>
      <c r="X23" s="332"/>
      <c r="Y23" s="332"/>
      <c r="Z23" s="332"/>
      <c r="AA23" s="332"/>
      <c r="AB23" s="332"/>
      <c r="AC23" s="332"/>
      <c r="AD23" s="332"/>
      <c r="AE23" s="332"/>
      <c r="AF23" s="332"/>
      <c r="AG23" s="332"/>
      <c r="AH23" s="332"/>
      <c r="AI23" s="332"/>
      <c r="AJ23" s="332"/>
      <c r="AK23" s="332"/>
    </row>
    <row r="24" spans="10:37" x14ac:dyDescent="0.2">
      <c r="J24" s="332"/>
      <c r="K24" s="352"/>
      <c r="L24" s="332"/>
      <c r="M24" s="352"/>
      <c r="N24" s="332"/>
      <c r="O24" s="352"/>
      <c r="P24" s="332"/>
      <c r="Q24" s="332"/>
      <c r="R24" s="332"/>
      <c r="S24" s="332"/>
      <c r="T24" s="332"/>
      <c r="U24" s="332"/>
      <c r="V24" s="332"/>
      <c r="W24" s="332"/>
      <c r="X24" s="332"/>
      <c r="Y24" s="332"/>
      <c r="Z24" s="332"/>
      <c r="AA24" s="332"/>
      <c r="AB24" s="332"/>
      <c r="AC24" s="332"/>
      <c r="AD24" s="332"/>
      <c r="AE24" s="332"/>
      <c r="AF24" s="332"/>
      <c r="AG24" s="332"/>
      <c r="AH24" s="332"/>
      <c r="AI24" s="332"/>
      <c r="AJ24" s="332"/>
      <c r="AK24" s="332"/>
    </row>
    <row r="25" spans="10:37" x14ac:dyDescent="0.2">
      <c r="J25" s="332"/>
      <c r="K25" s="352"/>
      <c r="L25" s="332"/>
      <c r="M25" s="352"/>
      <c r="N25" s="332"/>
      <c r="O25" s="352"/>
      <c r="P25" s="332"/>
      <c r="Q25" s="332"/>
      <c r="R25" s="332"/>
      <c r="S25" s="332"/>
      <c r="T25" s="332"/>
      <c r="U25" s="332"/>
      <c r="V25" s="332"/>
      <c r="W25" s="332"/>
      <c r="X25" s="332"/>
      <c r="Y25" s="332"/>
      <c r="Z25" s="332"/>
      <c r="AA25" s="332"/>
      <c r="AB25" s="332"/>
      <c r="AC25" s="332"/>
      <c r="AD25" s="332"/>
      <c r="AE25" s="332"/>
      <c r="AF25" s="332"/>
      <c r="AG25" s="332"/>
      <c r="AH25" s="332"/>
      <c r="AI25" s="332"/>
      <c r="AJ25" s="332"/>
      <c r="AK25" s="332"/>
    </row>
    <row r="26" spans="10:37" x14ac:dyDescent="0.2">
      <c r="J26" s="332"/>
      <c r="K26" s="352"/>
      <c r="L26" s="332"/>
      <c r="M26" s="352"/>
      <c r="N26" s="332"/>
      <c r="O26" s="352"/>
      <c r="P26" s="332"/>
      <c r="Q26" s="332"/>
      <c r="R26" s="332"/>
      <c r="S26" s="332"/>
      <c r="T26" s="332"/>
      <c r="U26" s="332"/>
      <c r="V26" s="332"/>
      <c r="W26" s="332"/>
      <c r="X26" s="332"/>
      <c r="Y26" s="332"/>
      <c r="Z26" s="332"/>
      <c r="AA26" s="332"/>
      <c r="AB26" s="332"/>
      <c r="AC26" s="332"/>
      <c r="AD26" s="332"/>
      <c r="AE26" s="332"/>
      <c r="AF26" s="332"/>
      <c r="AG26" s="332"/>
      <c r="AH26" s="332"/>
      <c r="AI26" s="332"/>
      <c r="AJ26" s="332"/>
      <c r="AK26" s="332"/>
    </row>
    <row r="27" spans="10:37" x14ac:dyDescent="0.2">
      <c r="J27" s="332"/>
      <c r="K27" s="352"/>
      <c r="L27" s="332"/>
      <c r="M27" s="352"/>
      <c r="N27" s="332"/>
      <c r="O27" s="352"/>
      <c r="P27" s="332"/>
      <c r="Q27" s="332"/>
      <c r="R27" s="332"/>
      <c r="S27" s="332"/>
      <c r="T27" s="332"/>
      <c r="U27" s="332"/>
      <c r="V27" s="332"/>
      <c r="W27" s="332"/>
      <c r="X27" s="332"/>
      <c r="Y27" s="332"/>
      <c r="Z27" s="332"/>
      <c r="AA27" s="332"/>
      <c r="AB27" s="332"/>
      <c r="AC27" s="332"/>
      <c r="AD27" s="332"/>
      <c r="AE27" s="332"/>
      <c r="AF27" s="332"/>
      <c r="AG27" s="332"/>
      <c r="AH27" s="332"/>
      <c r="AI27" s="332"/>
      <c r="AJ27" s="332"/>
      <c r="AK27" s="332"/>
    </row>
    <row r="28" spans="10:37" x14ac:dyDescent="0.2">
      <c r="J28" s="332"/>
      <c r="K28" s="352"/>
      <c r="L28" s="332"/>
      <c r="M28" s="352"/>
      <c r="N28" s="332"/>
      <c r="O28" s="352"/>
      <c r="P28" s="332"/>
      <c r="Q28" s="332"/>
      <c r="R28" s="332"/>
      <c r="S28" s="332"/>
      <c r="T28" s="332"/>
      <c r="U28" s="332"/>
      <c r="V28" s="332"/>
      <c r="W28" s="332"/>
      <c r="X28" s="332"/>
      <c r="Y28" s="332"/>
      <c r="Z28" s="332"/>
      <c r="AA28" s="332"/>
      <c r="AB28" s="332"/>
      <c r="AC28" s="332"/>
      <c r="AD28" s="332"/>
      <c r="AE28" s="332"/>
      <c r="AF28" s="332"/>
      <c r="AG28" s="332"/>
      <c r="AH28" s="332"/>
      <c r="AI28" s="332"/>
      <c r="AJ28" s="332"/>
      <c r="AK28" s="332"/>
    </row>
    <row r="29" spans="10:37" x14ac:dyDescent="0.2">
      <c r="J29" s="332"/>
      <c r="K29" s="352"/>
      <c r="L29" s="332"/>
      <c r="M29" s="352"/>
      <c r="N29" s="332"/>
      <c r="O29" s="352"/>
      <c r="P29" s="332"/>
      <c r="Q29" s="332"/>
      <c r="R29" s="332"/>
      <c r="S29" s="332"/>
      <c r="T29" s="332"/>
      <c r="U29" s="332"/>
      <c r="V29" s="332"/>
      <c r="W29" s="332"/>
      <c r="X29" s="332"/>
      <c r="Y29" s="332"/>
      <c r="Z29" s="332"/>
      <c r="AA29" s="332"/>
      <c r="AB29" s="332"/>
      <c r="AC29" s="332"/>
      <c r="AD29" s="332"/>
      <c r="AE29" s="332"/>
      <c r="AF29" s="332"/>
      <c r="AG29" s="332"/>
      <c r="AH29" s="332"/>
      <c r="AI29" s="332"/>
      <c r="AJ29" s="332"/>
      <c r="AK29" s="332"/>
    </row>
    <row r="30" spans="10:37" x14ac:dyDescent="0.2">
      <c r="J30" s="332"/>
      <c r="K30" s="352"/>
      <c r="L30" s="332"/>
      <c r="M30" s="352"/>
      <c r="N30" s="332"/>
      <c r="O30" s="352"/>
      <c r="P30" s="332"/>
      <c r="Q30" s="332"/>
      <c r="R30" s="332"/>
      <c r="S30" s="332"/>
      <c r="T30" s="332"/>
      <c r="U30" s="332"/>
      <c r="V30" s="332"/>
      <c r="W30" s="332"/>
      <c r="X30" s="332"/>
      <c r="Y30" s="332"/>
      <c r="Z30" s="332"/>
      <c r="AA30" s="332"/>
      <c r="AB30" s="332"/>
      <c r="AC30" s="332"/>
      <c r="AD30" s="332"/>
      <c r="AE30" s="332"/>
      <c r="AF30" s="332"/>
      <c r="AG30" s="332"/>
      <c r="AH30" s="332"/>
      <c r="AI30" s="332"/>
      <c r="AJ30" s="332"/>
      <c r="AK30" s="332"/>
    </row>
    <row r="31" spans="10:37" x14ac:dyDescent="0.2">
      <c r="J31" s="332"/>
      <c r="K31" s="352"/>
      <c r="L31" s="332"/>
      <c r="M31" s="352"/>
      <c r="N31" s="332"/>
      <c r="O31" s="352"/>
      <c r="P31" s="332"/>
      <c r="Q31" s="332"/>
      <c r="R31" s="332"/>
      <c r="S31" s="332"/>
      <c r="T31" s="332"/>
      <c r="U31" s="332"/>
      <c r="V31" s="332"/>
      <c r="W31" s="332"/>
      <c r="X31" s="332"/>
      <c r="Y31" s="332"/>
      <c r="Z31" s="332"/>
      <c r="AA31" s="332"/>
      <c r="AB31" s="332"/>
      <c r="AC31" s="332"/>
      <c r="AD31" s="332"/>
      <c r="AE31" s="332"/>
      <c r="AF31" s="332"/>
      <c r="AG31" s="332"/>
      <c r="AH31" s="332"/>
      <c r="AI31" s="332"/>
      <c r="AJ31" s="332"/>
      <c r="AK31" s="332"/>
    </row>
    <row r="32" spans="10:37" x14ac:dyDescent="0.2">
      <c r="J32" s="332"/>
      <c r="K32" s="352"/>
      <c r="L32" s="332"/>
      <c r="M32" s="352"/>
      <c r="N32" s="332"/>
      <c r="O32" s="352"/>
      <c r="P32" s="332"/>
      <c r="Q32" s="332"/>
      <c r="R32" s="332"/>
      <c r="S32" s="332"/>
      <c r="T32" s="332"/>
      <c r="U32" s="332"/>
      <c r="V32" s="332"/>
      <c r="W32" s="332"/>
      <c r="X32" s="332"/>
      <c r="Y32" s="332"/>
      <c r="Z32" s="332"/>
      <c r="AA32" s="332"/>
      <c r="AB32" s="332"/>
      <c r="AC32" s="332"/>
      <c r="AD32" s="332"/>
      <c r="AE32" s="332"/>
      <c r="AF32" s="332"/>
      <c r="AG32" s="332"/>
      <c r="AH32" s="332"/>
      <c r="AI32" s="332"/>
      <c r="AJ32" s="332"/>
      <c r="AK32" s="332"/>
    </row>
    <row r="33" spans="10:37" x14ac:dyDescent="0.2">
      <c r="J33" s="332"/>
      <c r="K33" s="352"/>
      <c r="L33" s="332"/>
      <c r="M33" s="352"/>
      <c r="N33" s="332"/>
      <c r="O33" s="352"/>
      <c r="P33" s="332"/>
      <c r="Q33" s="332"/>
      <c r="R33" s="332"/>
      <c r="S33" s="332"/>
      <c r="T33" s="332"/>
      <c r="U33" s="332"/>
      <c r="V33" s="332"/>
      <c r="W33" s="332"/>
      <c r="X33" s="332"/>
      <c r="Y33" s="332"/>
      <c r="Z33" s="332"/>
      <c r="AA33" s="332"/>
      <c r="AB33" s="332"/>
      <c r="AC33" s="332"/>
      <c r="AD33" s="332"/>
      <c r="AE33" s="332"/>
      <c r="AF33" s="332"/>
      <c r="AG33" s="332"/>
      <c r="AH33" s="332"/>
      <c r="AI33" s="332"/>
      <c r="AJ33" s="332"/>
      <c r="AK33" s="332"/>
    </row>
    <row r="34" spans="10:37" x14ac:dyDescent="0.2">
      <c r="J34" s="332"/>
      <c r="K34" s="352"/>
      <c r="L34" s="332"/>
      <c r="M34" s="352"/>
      <c r="N34" s="332"/>
      <c r="O34" s="352"/>
      <c r="P34" s="332"/>
      <c r="Q34" s="332"/>
      <c r="R34" s="332"/>
      <c r="S34" s="332"/>
      <c r="T34" s="332"/>
      <c r="U34" s="332"/>
      <c r="V34" s="332"/>
      <c r="W34" s="332"/>
      <c r="X34" s="332"/>
      <c r="Y34" s="332"/>
      <c r="Z34" s="332"/>
      <c r="AA34" s="332"/>
      <c r="AB34" s="332"/>
      <c r="AC34" s="332"/>
      <c r="AD34" s="332"/>
      <c r="AE34" s="332"/>
      <c r="AF34" s="332"/>
      <c r="AG34" s="332"/>
      <c r="AH34" s="332"/>
      <c r="AI34" s="332"/>
      <c r="AJ34" s="332"/>
      <c r="AK34" s="332"/>
    </row>
    <row r="35" spans="10:37" x14ac:dyDescent="0.2">
      <c r="J35" s="332"/>
      <c r="K35" s="352"/>
      <c r="L35" s="332"/>
      <c r="M35" s="352"/>
      <c r="N35" s="332"/>
      <c r="O35" s="352"/>
      <c r="P35" s="332"/>
      <c r="Q35" s="332"/>
      <c r="R35" s="332"/>
      <c r="S35" s="332"/>
      <c r="T35" s="332"/>
      <c r="U35" s="332"/>
      <c r="V35" s="332"/>
      <c r="W35" s="332"/>
      <c r="X35" s="332"/>
      <c r="Y35" s="332"/>
      <c r="Z35" s="332"/>
      <c r="AA35" s="332"/>
      <c r="AB35" s="332"/>
      <c r="AC35" s="332"/>
      <c r="AD35" s="332"/>
      <c r="AE35" s="332"/>
      <c r="AF35" s="332"/>
      <c r="AG35" s="332"/>
      <c r="AH35" s="332"/>
      <c r="AI35" s="332"/>
      <c r="AJ35" s="332"/>
      <c r="AK35" s="332"/>
    </row>
    <row r="36" spans="10:37" x14ac:dyDescent="0.2">
      <c r="J36" s="332"/>
      <c r="K36" s="352"/>
      <c r="L36" s="332"/>
      <c r="M36" s="352"/>
      <c r="N36" s="332"/>
      <c r="O36" s="352"/>
      <c r="P36" s="332"/>
      <c r="Q36" s="332"/>
      <c r="R36" s="332"/>
      <c r="S36" s="332"/>
      <c r="T36" s="332"/>
      <c r="U36" s="332"/>
      <c r="V36" s="332"/>
      <c r="W36" s="332"/>
      <c r="X36" s="332"/>
      <c r="Y36" s="332"/>
      <c r="Z36" s="332"/>
      <c r="AA36" s="332"/>
      <c r="AB36" s="332"/>
      <c r="AC36" s="332"/>
      <c r="AD36" s="332"/>
      <c r="AE36" s="332"/>
      <c r="AF36" s="332"/>
      <c r="AG36" s="332"/>
      <c r="AH36" s="332"/>
      <c r="AI36" s="332"/>
      <c r="AJ36" s="332"/>
      <c r="AK36" s="332"/>
    </row>
    <row r="37" spans="10:37" x14ac:dyDescent="0.2">
      <c r="J37" s="332"/>
      <c r="K37" s="352"/>
      <c r="L37" s="332"/>
      <c r="M37" s="352"/>
      <c r="N37" s="332"/>
      <c r="O37" s="352"/>
      <c r="P37" s="332"/>
      <c r="Q37" s="332"/>
      <c r="R37" s="332"/>
      <c r="S37" s="332"/>
      <c r="T37" s="332"/>
      <c r="U37" s="332"/>
      <c r="V37" s="332"/>
      <c r="W37" s="332"/>
      <c r="X37" s="332"/>
      <c r="Y37" s="332"/>
      <c r="Z37" s="332"/>
      <c r="AA37" s="332"/>
      <c r="AB37" s="332"/>
      <c r="AC37" s="332"/>
      <c r="AD37" s="332"/>
      <c r="AE37" s="332"/>
      <c r="AF37" s="332"/>
      <c r="AG37" s="332"/>
      <c r="AH37" s="332"/>
      <c r="AI37" s="332"/>
      <c r="AJ37" s="332"/>
      <c r="AK37" s="332"/>
    </row>
    <row r="38" spans="10:37" x14ac:dyDescent="0.2">
      <c r="J38" s="332"/>
      <c r="K38" s="352"/>
      <c r="L38" s="332"/>
      <c r="M38" s="352"/>
      <c r="N38" s="332"/>
      <c r="O38" s="352"/>
      <c r="P38" s="332"/>
      <c r="Q38" s="332"/>
      <c r="R38" s="332"/>
      <c r="S38" s="332"/>
      <c r="T38" s="332"/>
      <c r="U38" s="332"/>
      <c r="V38" s="332"/>
      <c r="W38" s="332"/>
      <c r="X38" s="332"/>
      <c r="Y38" s="332"/>
      <c r="Z38" s="332"/>
      <c r="AA38" s="332"/>
      <c r="AB38" s="332"/>
      <c r="AC38" s="332"/>
      <c r="AD38" s="332"/>
      <c r="AE38" s="332"/>
      <c r="AF38" s="332"/>
      <c r="AG38" s="332"/>
      <c r="AH38" s="332"/>
      <c r="AI38" s="332"/>
      <c r="AJ38" s="332"/>
      <c r="AK38" s="332"/>
    </row>
    <row r="39" spans="10:37" x14ac:dyDescent="0.2">
      <c r="J39" s="332"/>
      <c r="K39" s="352"/>
      <c r="L39" s="332"/>
      <c r="M39" s="352"/>
      <c r="N39" s="332"/>
      <c r="O39" s="352"/>
      <c r="P39" s="332"/>
      <c r="Q39" s="332"/>
      <c r="R39" s="332"/>
      <c r="S39" s="332"/>
      <c r="T39" s="332"/>
      <c r="U39" s="332"/>
      <c r="V39" s="332"/>
      <c r="W39" s="332"/>
      <c r="X39" s="332"/>
      <c r="Y39" s="332"/>
      <c r="Z39" s="332"/>
      <c r="AA39" s="332"/>
      <c r="AB39" s="332"/>
      <c r="AC39" s="332"/>
      <c r="AD39" s="332"/>
      <c r="AE39" s="332"/>
      <c r="AF39" s="332"/>
      <c r="AG39" s="332"/>
      <c r="AH39" s="332"/>
      <c r="AI39" s="332"/>
      <c r="AJ39" s="332"/>
      <c r="AK39" s="332"/>
    </row>
  </sheetData>
  <mergeCells count="4">
    <mergeCell ref="R1:Y1"/>
    <mergeCell ref="Z1:AG1"/>
    <mergeCell ref="A1:I1"/>
    <mergeCell ref="J1:Q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workbookViewId="0">
      <pane xSplit="11790" ySplit="840" topLeftCell="X1" activePane="bottomRight"/>
      <selection sqref="A1:H1"/>
      <selection pane="topRight" activeCell="Q1" sqref="Q1:X1"/>
      <selection pane="bottomLeft" activeCell="O13" sqref="O13"/>
      <selection pane="bottomRight" activeCell="AC13" sqref="AC13"/>
    </sheetView>
  </sheetViews>
  <sheetFormatPr defaultRowHeight="15" x14ac:dyDescent="0.2"/>
  <cols>
    <col min="4" max="4" width="15.109375" customWidth="1"/>
    <col min="6" max="6" width="15.109375" customWidth="1"/>
    <col min="7" max="7" width="8.88671875" style="263"/>
    <col min="9" max="9" width="25.77734375" customWidth="1"/>
    <col min="10" max="10" width="2.77734375" customWidth="1"/>
    <col min="11" max="11" width="25.77734375" customWidth="1"/>
    <col min="12" max="12" width="2.77734375" customWidth="1"/>
    <col min="13" max="13" width="25.77734375" customWidth="1"/>
    <col min="14" max="14" width="2.77734375" customWidth="1"/>
    <col min="15" max="15" width="25.77734375" customWidth="1"/>
    <col min="16" max="16" width="2.77734375" customWidth="1"/>
    <col min="17" max="17" width="25.77734375" customWidth="1"/>
    <col min="18" max="18" width="2.77734375" customWidth="1"/>
    <col min="19" max="19" width="25.77734375" style="160" customWidth="1"/>
    <col min="20" max="20" width="2.77734375" style="160" customWidth="1"/>
    <col min="21" max="21" width="25.77734375" style="160" customWidth="1"/>
    <col min="22" max="22" width="2.77734375" customWidth="1"/>
    <col min="23" max="23" width="25.77734375" customWidth="1"/>
    <col min="24" max="24" width="2.77734375" customWidth="1"/>
    <col min="25" max="25" width="25.77734375" customWidth="1"/>
    <col min="26" max="26" width="2.77734375" customWidth="1"/>
    <col min="27" max="27" width="25.77734375" style="160" customWidth="1"/>
    <col min="28" max="28" width="2.77734375" style="160" customWidth="1"/>
    <col min="29" max="29" width="25.77734375" style="160" customWidth="1"/>
    <col min="30" max="30" width="2.77734375" customWidth="1"/>
    <col min="31" max="31" width="25.77734375" customWidth="1"/>
    <col min="32" max="32" width="2.77734375" customWidth="1"/>
  </cols>
  <sheetData>
    <row r="1" spans="1:32" s="370" customFormat="1" ht="27" customHeight="1" x14ac:dyDescent="0.2">
      <c r="A1" s="551" t="s">
        <v>16</v>
      </c>
      <c r="B1" s="552"/>
      <c r="C1" s="552"/>
      <c r="D1" s="552"/>
      <c r="E1" s="552"/>
      <c r="F1" s="552"/>
      <c r="G1" s="552"/>
      <c r="H1" s="552"/>
      <c r="I1" s="565" t="s">
        <v>2142</v>
      </c>
      <c r="J1" s="566"/>
      <c r="K1" s="566"/>
      <c r="L1" s="566"/>
      <c r="M1" s="566"/>
      <c r="N1" s="566"/>
      <c r="O1" s="566"/>
      <c r="P1" s="566"/>
      <c r="Q1" s="556" t="s">
        <v>1386</v>
      </c>
      <c r="R1" s="556"/>
      <c r="S1" s="556"/>
      <c r="T1" s="556"/>
      <c r="U1" s="556"/>
      <c r="V1" s="556"/>
      <c r="W1" s="556"/>
      <c r="X1" s="556"/>
      <c r="Y1" s="550" t="s">
        <v>1953</v>
      </c>
      <c r="Z1" s="550"/>
      <c r="AA1" s="550"/>
      <c r="AB1" s="550"/>
      <c r="AC1" s="550"/>
      <c r="AD1" s="550"/>
      <c r="AE1" s="550"/>
      <c r="AF1" s="550"/>
    </row>
    <row r="2" spans="1:32" s="445" customFormat="1" ht="89.25" x14ac:dyDescent="0.2">
      <c r="A2" s="516" t="s">
        <v>120</v>
      </c>
      <c r="B2" s="516" t="s">
        <v>2</v>
      </c>
      <c r="C2" s="516" t="s">
        <v>107</v>
      </c>
      <c r="D2" s="516" t="s">
        <v>15</v>
      </c>
      <c r="E2" s="516" t="s">
        <v>103</v>
      </c>
      <c r="F2" s="516" t="s">
        <v>156</v>
      </c>
      <c r="G2" s="516" t="s">
        <v>7</v>
      </c>
      <c r="H2" s="516" t="s">
        <v>0</v>
      </c>
      <c r="I2" s="339" t="s">
        <v>119</v>
      </c>
      <c r="J2" s="342" t="s">
        <v>1</v>
      </c>
      <c r="K2" s="339" t="s">
        <v>893</v>
      </c>
      <c r="L2" s="342" t="s">
        <v>1</v>
      </c>
      <c r="M2" s="339" t="s">
        <v>906</v>
      </c>
      <c r="N2" s="342" t="s">
        <v>1</v>
      </c>
      <c r="O2" s="339" t="s">
        <v>1237</v>
      </c>
      <c r="P2" s="342" t="s">
        <v>1</v>
      </c>
      <c r="Q2" s="336" t="s">
        <v>1382</v>
      </c>
      <c r="R2" s="340" t="s">
        <v>1</v>
      </c>
      <c r="S2" s="336" t="s">
        <v>1383</v>
      </c>
      <c r="T2" s="340" t="s">
        <v>1</v>
      </c>
      <c r="U2" s="336" t="s">
        <v>1384</v>
      </c>
      <c r="V2" s="340" t="s">
        <v>1</v>
      </c>
      <c r="W2" s="336" t="s">
        <v>1385</v>
      </c>
      <c r="X2" s="340" t="s">
        <v>1</v>
      </c>
      <c r="Y2" s="338" t="s">
        <v>1382</v>
      </c>
      <c r="Z2" s="341" t="s">
        <v>1</v>
      </c>
      <c r="AA2" s="338" t="s">
        <v>1383</v>
      </c>
      <c r="AB2" s="341" t="s">
        <v>1</v>
      </c>
      <c r="AC2" s="338" t="s">
        <v>1384</v>
      </c>
      <c r="AD2" s="341" t="s">
        <v>1</v>
      </c>
      <c r="AE2" s="338" t="s">
        <v>1385</v>
      </c>
      <c r="AF2" s="341" t="s">
        <v>1</v>
      </c>
    </row>
    <row r="3" spans="1:32" ht="409.5" x14ac:dyDescent="0.2">
      <c r="A3" s="199" t="s">
        <v>203</v>
      </c>
      <c r="B3" s="199" t="s">
        <v>17</v>
      </c>
      <c r="C3" s="199" t="s">
        <v>32</v>
      </c>
      <c r="D3" s="5" t="s">
        <v>246</v>
      </c>
      <c r="E3" s="199" t="s">
        <v>234</v>
      </c>
      <c r="F3" s="199" t="s">
        <v>450</v>
      </c>
      <c r="G3" s="290" t="s">
        <v>1205</v>
      </c>
      <c r="H3" s="326" t="s">
        <v>275</v>
      </c>
      <c r="I3" s="326" t="s">
        <v>289</v>
      </c>
      <c r="J3" s="264"/>
      <c r="K3" s="199" t="s">
        <v>917</v>
      </c>
      <c r="L3" s="222"/>
      <c r="M3" s="3" t="s">
        <v>1966</v>
      </c>
      <c r="N3" s="222"/>
      <c r="O3" s="3" t="s">
        <v>1966</v>
      </c>
      <c r="P3" s="222"/>
      <c r="Q3" s="3" t="s">
        <v>1967</v>
      </c>
      <c r="R3" s="206"/>
      <c r="S3" s="3" t="s">
        <v>1968</v>
      </c>
      <c r="T3" s="284"/>
      <c r="U3" s="3" t="s">
        <v>1969</v>
      </c>
      <c r="V3" s="193"/>
      <c r="W3" s="3" t="s">
        <v>2136</v>
      </c>
      <c r="X3" s="259"/>
      <c r="Y3" s="11" t="s">
        <v>2133</v>
      </c>
      <c r="Z3" s="215"/>
      <c r="AA3" s="11" t="s">
        <v>2191</v>
      </c>
      <c r="AB3" s="215"/>
      <c r="AC3" s="11" t="s">
        <v>2192</v>
      </c>
      <c r="AD3" s="215"/>
      <c r="AE3" s="241"/>
      <c r="AF3" s="248"/>
    </row>
    <row r="4" spans="1:32" ht="409.5" x14ac:dyDescent="0.2">
      <c r="A4" s="199" t="s">
        <v>18</v>
      </c>
      <c r="B4" s="199" t="s">
        <v>22</v>
      </c>
      <c r="C4" s="199" t="s">
        <v>33</v>
      </c>
      <c r="D4" s="199" t="s">
        <v>231</v>
      </c>
      <c r="E4" s="199" t="s">
        <v>118</v>
      </c>
      <c r="F4" s="199" t="s">
        <v>296</v>
      </c>
      <c r="G4" s="287" t="s">
        <v>894</v>
      </c>
      <c r="H4" s="199" t="s">
        <v>276</v>
      </c>
      <c r="I4" s="199" t="s">
        <v>857</v>
      </c>
      <c r="J4" s="264"/>
      <c r="K4" s="199" t="s">
        <v>915</v>
      </c>
      <c r="L4" s="222"/>
      <c r="M4" s="88"/>
      <c r="N4" s="88"/>
      <c r="O4" s="88"/>
      <c r="P4" s="88"/>
      <c r="Q4" s="116"/>
      <c r="R4" s="116"/>
      <c r="S4" s="116"/>
      <c r="T4" s="116"/>
      <c r="U4" s="116"/>
      <c r="V4" s="116"/>
      <c r="W4" s="116"/>
      <c r="X4" s="192"/>
      <c r="Y4" s="241"/>
      <c r="Z4" s="241"/>
      <c r="AA4" s="241"/>
      <c r="AB4" s="241"/>
      <c r="AC4" s="241"/>
      <c r="AD4" s="241"/>
      <c r="AE4" s="241"/>
      <c r="AF4" s="249"/>
    </row>
    <row r="5" spans="1:32" ht="267" customHeight="1" x14ac:dyDescent="0.2">
      <c r="A5" s="199" t="s">
        <v>130</v>
      </c>
      <c r="B5" s="199" t="s">
        <v>25</v>
      </c>
      <c r="C5" s="199" t="s">
        <v>37</v>
      </c>
      <c r="D5" s="5" t="s">
        <v>455</v>
      </c>
      <c r="E5" s="199" t="s">
        <v>230</v>
      </c>
      <c r="F5" s="199" t="s">
        <v>268</v>
      </c>
      <c r="G5" s="290" t="s">
        <v>1204</v>
      </c>
      <c r="H5" s="199" t="s">
        <v>278</v>
      </c>
      <c r="I5" s="199" t="s">
        <v>689</v>
      </c>
      <c r="J5" s="64"/>
      <c r="K5" s="95" t="s">
        <v>2127</v>
      </c>
      <c r="L5" s="64"/>
      <c r="M5" s="3" t="s">
        <v>2128</v>
      </c>
      <c r="N5" s="64"/>
      <c r="O5" s="3" t="s">
        <v>2129</v>
      </c>
      <c r="P5" s="64"/>
      <c r="Q5" s="3" t="s">
        <v>1970</v>
      </c>
      <c r="R5" s="215"/>
      <c r="S5" s="3" t="s">
        <v>1972</v>
      </c>
      <c r="T5" s="215"/>
      <c r="U5" s="3" t="s">
        <v>1971</v>
      </c>
      <c r="V5" s="215"/>
      <c r="W5" s="3" t="s">
        <v>1973</v>
      </c>
      <c r="X5" s="260"/>
      <c r="Y5" s="11" t="s">
        <v>1974</v>
      </c>
      <c r="Z5" s="215"/>
      <c r="AA5" s="11" t="s">
        <v>2193</v>
      </c>
      <c r="AB5" s="193"/>
      <c r="AC5" s="11" t="s">
        <v>2194</v>
      </c>
      <c r="AD5" s="193"/>
      <c r="AE5" s="241"/>
      <c r="AF5" s="249"/>
    </row>
    <row r="6" spans="1:32" ht="299.25" customHeight="1" x14ac:dyDescent="0.2">
      <c r="A6" s="199" t="s">
        <v>104</v>
      </c>
      <c r="B6" s="199" t="s">
        <v>123</v>
      </c>
      <c r="C6" s="199" t="s">
        <v>124</v>
      </c>
      <c r="D6" s="36" t="s">
        <v>684</v>
      </c>
      <c r="E6" s="199" t="s">
        <v>233</v>
      </c>
      <c r="F6" s="199" t="s">
        <v>297</v>
      </c>
      <c r="G6" s="290" t="s">
        <v>1205</v>
      </c>
      <c r="H6" s="199" t="s">
        <v>278</v>
      </c>
      <c r="I6" s="199" t="s">
        <v>843</v>
      </c>
      <c r="J6" s="264"/>
      <c r="K6" s="3" t="s">
        <v>965</v>
      </c>
      <c r="L6" s="222"/>
      <c r="M6" s="3" t="s">
        <v>2126</v>
      </c>
      <c r="N6" s="222"/>
      <c r="O6" s="3" t="s">
        <v>1372</v>
      </c>
      <c r="P6" s="223"/>
      <c r="Q6" s="3" t="s">
        <v>1731</v>
      </c>
      <c r="R6" s="206"/>
      <c r="S6" s="3" t="s">
        <v>1730</v>
      </c>
      <c r="T6" s="206"/>
      <c r="U6" s="3" t="s">
        <v>1732</v>
      </c>
      <c r="V6" s="206"/>
      <c r="W6" s="3" t="s">
        <v>1980</v>
      </c>
      <c r="X6" s="193"/>
      <c r="Y6" s="11" t="s">
        <v>2132</v>
      </c>
      <c r="Z6" s="193"/>
      <c r="AA6" s="11" t="s">
        <v>2131</v>
      </c>
      <c r="AB6" s="193"/>
      <c r="AC6" s="11" t="s">
        <v>2134</v>
      </c>
      <c r="AD6" s="215"/>
      <c r="AE6" s="11"/>
      <c r="AF6" s="249"/>
    </row>
    <row r="7" spans="1:32" ht="234.75" customHeight="1" x14ac:dyDescent="0.2">
      <c r="A7" s="199" t="s">
        <v>109</v>
      </c>
      <c r="B7" s="32" t="s">
        <v>153</v>
      </c>
      <c r="C7" s="31" t="s">
        <v>232</v>
      </c>
      <c r="D7" s="5"/>
      <c r="E7" s="199" t="s">
        <v>233</v>
      </c>
      <c r="F7" s="199" t="s">
        <v>451</v>
      </c>
      <c r="G7" s="290" t="s">
        <v>1205</v>
      </c>
      <c r="H7" s="199" t="s">
        <v>278</v>
      </c>
      <c r="I7" s="199" t="s">
        <v>858</v>
      </c>
      <c r="J7" s="264"/>
      <c r="K7" s="100" t="s">
        <v>1011</v>
      </c>
      <c r="L7" s="94"/>
      <c r="M7" s="3" t="s">
        <v>1196</v>
      </c>
      <c r="N7" s="222"/>
      <c r="O7" s="3" t="s">
        <v>1541</v>
      </c>
      <c r="P7" s="94"/>
      <c r="Q7" s="3" t="s">
        <v>1542</v>
      </c>
      <c r="R7" s="206"/>
      <c r="S7" s="3" t="s">
        <v>1814</v>
      </c>
      <c r="T7" s="206"/>
      <c r="U7" s="3" t="s">
        <v>1815</v>
      </c>
      <c r="V7" s="206"/>
      <c r="W7" s="3" t="s">
        <v>1813</v>
      </c>
      <c r="X7" s="206"/>
      <c r="Y7" s="11" t="s">
        <v>2124</v>
      </c>
      <c r="Z7" s="162"/>
      <c r="AA7" s="11" t="s">
        <v>2196</v>
      </c>
      <c r="AB7" s="162"/>
      <c r="AC7" s="11" t="s">
        <v>2195</v>
      </c>
      <c r="AD7" s="193"/>
      <c r="AE7" s="11"/>
      <c r="AF7" s="241"/>
    </row>
    <row r="8" spans="1:32" ht="332.25" customHeight="1" x14ac:dyDescent="0.2">
      <c r="A8" s="199" t="s">
        <v>19</v>
      </c>
      <c r="B8" s="199" t="s">
        <v>27</v>
      </c>
      <c r="C8" s="199" t="s">
        <v>34</v>
      </c>
      <c r="D8" s="199" t="s">
        <v>408</v>
      </c>
      <c r="E8" s="199" t="s">
        <v>222</v>
      </c>
      <c r="F8" s="199" t="s">
        <v>283</v>
      </c>
      <c r="G8" s="291" t="s">
        <v>1205</v>
      </c>
      <c r="H8" s="199" t="s">
        <v>278</v>
      </c>
      <c r="I8" s="199" t="s">
        <v>277</v>
      </c>
      <c r="J8" s="64"/>
      <c r="K8" s="3" t="s">
        <v>895</v>
      </c>
      <c r="L8" s="92"/>
      <c r="M8" s="3" t="s">
        <v>1108</v>
      </c>
      <c r="N8" s="94"/>
      <c r="O8" s="3" t="s">
        <v>1369</v>
      </c>
      <c r="P8" s="94"/>
      <c r="Q8" s="230" t="s">
        <v>1832</v>
      </c>
      <c r="R8" s="206"/>
      <c r="S8" s="3" t="s">
        <v>1833</v>
      </c>
      <c r="T8" s="206"/>
      <c r="U8" s="3" t="s">
        <v>1833</v>
      </c>
      <c r="V8" s="206"/>
      <c r="W8" s="3" t="s">
        <v>1834</v>
      </c>
      <c r="X8" s="206"/>
      <c r="Y8" s="327" t="s">
        <v>1975</v>
      </c>
      <c r="Z8" s="215"/>
      <c r="AA8" s="11" t="s">
        <v>2120</v>
      </c>
      <c r="AB8" s="215"/>
      <c r="AC8" s="11" t="s">
        <v>2121</v>
      </c>
      <c r="AD8" s="193"/>
      <c r="AE8" s="11"/>
      <c r="AF8" s="241"/>
    </row>
    <row r="9" spans="1:32" ht="211.5" customHeight="1" x14ac:dyDescent="0.2">
      <c r="A9" s="199" t="s">
        <v>131</v>
      </c>
      <c r="B9" s="199" t="s">
        <v>147</v>
      </c>
      <c r="C9" s="213" t="s">
        <v>148</v>
      </c>
      <c r="D9" s="5" t="s">
        <v>152</v>
      </c>
      <c r="E9" s="213" t="s">
        <v>223</v>
      </c>
      <c r="F9" s="213" t="s">
        <v>290</v>
      </c>
      <c r="G9" s="288" t="s">
        <v>1205</v>
      </c>
      <c r="H9" s="213" t="s">
        <v>278</v>
      </c>
      <c r="I9" s="199" t="s">
        <v>855</v>
      </c>
      <c r="J9" s="63"/>
      <c r="K9" s="199" t="s">
        <v>1009</v>
      </c>
      <c r="L9" s="93"/>
      <c r="M9" s="65" t="s">
        <v>1086</v>
      </c>
      <c r="N9" s="93"/>
      <c r="O9" s="180" t="s">
        <v>1370</v>
      </c>
      <c r="P9" s="181"/>
      <c r="Q9" s="3" t="s">
        <v>1816</v>
      </c>
      <c r="R9" s="162"/>
      <c r="S9" s="3" t="s">
        <v>1817</v>
      </c>
      <c r="T9" s="162"/>
      <c r="U9" s="3" t="s">
        <v>1835</v>
      </c>
      <c r="V9" s="162"/>
      <c r="W9" s="3" t="s">
        <v>1976</v>
      </c>
      <c r="X9" s="162"/>
      <c r="Y9" s="11" t="s">
        <v>1977</v>
      </c>
      <c r="Z9" s="162"/>
      <c r="AA9" s="11" t="s">
        <v>2197</v>
      </c>
      <c r="AB9" s="162"/>
      <c r="AC9" s="11" t="s">
        <v>2198</v>
      </c>
      <c r="AD9" s="215"/>
      <c r="AE9" s="11"/>
      <c r="AF9" s="241"/>
    </row>
    <row r="10" spans="1:32" ht="294" customHeight="1" x14ac:dyDescent="0.2">
      <c r="A10" s="199" t="s">
        <v>20</v>
      </c>
      <c r="B10" s="199" t="s">
        <v>28</v>
      </c>
      <c r="C10" s="199" t="s">
        <v>35</v>
      </c>
      <c r="D10" s="199" t="s">
        <v>221</v>
      </c>
      <c r="E10" s="199"/>
      <c r="F10" s="199" t="s">
        <v>284</v>
      </c>
      <c r="G10" s="291" t="s">
        <v>1205</v>
      </c>
      <c r="H10" s="199" t="s">
        <v>278</v>
      </c>
      <c r="I10" s="199" t="s">
        <v>686</v>
      </c>
      <c r="J10" s="64"/>
      <c r="K10" s="199" t="s">
        <v>897</v>
      </c>
      <c r="L10" s="181"/>
      <c r="M10" s="65" t="s">
        <v>1087</v>
      </c>
      <c r="N10" s="93"/>
      <c r="O10" s="214" t="s">
        <v>1371</v>
      </c>
      <c r="P10" s="181"/>
      <c r="Q10" s="3" t="s">
        <v>1733</v>
      </c>
      <c r="R10" s="162"/>
      <c r="S10" s="3" t="s">
        <v>1836</v>
      </c>
      <c r="T10" s="162"/>
      <c r="U10" s="3" t="s">
        <v>1837</v>
      </c>
      <c r="V10" s="162"/>
      <c r="W10" s="3" t="s">
        <v>1838</v>
      </c>
      <c r="X10" s="181"/>
      <c r="Y10" s="11" t="s">
        <v>1978</v>
      </c>
      <c r="Z10" s="215"/>
      <c r="AA10" s="11" t="s">
        <v>2123</v>
      </c>
      <c r="AB10" s="215"/>
      <c r="AC10" s="11" t="s">
        <v>2199</v>
      </c>
      <c r="AD10" s="193"/>
      <c r="AE10" s="11"/>
      <c r="AF10" s="244"/>
    </row>
    <row r="11" spans="1:32" ht="399" customHeight="1" x14ac:dyDescent="0.2">
      <c r="A11" s="199" t="s">
        <v>23</v>
      </c>
      <c r="B11" s="199" t="s">
        <v>26</v>
      </c>
      <c r="C11" s="199" t="s">
        <v>38</v>
      </c>
      <c r="D11" s="199" t="s">
        <v>409</v>
      </c>
      <c r="E11" s="199" t="s">
        <v>224</v>
      </c>
      <c r="F11" s="199" t="s">
        <v>269</v>
      </c>
      <c r="G11" s="291" t="s">
        <v>1205</v>
      </c>
      <c r="H11" s="199" t="s">
        <v>278</v>
      </c>
      <c r="I11" s="199" t="s">
        <v>856</v>
      </c>
      <c r="J11" s="64"/>
      <c r="K11" s="199" t="s">
        <v>896</v>
      </c>
      <c r="L11" s="181"/>
      <c r="M11" s="3" t="s">
        <v>1088</v>
      </c>
      <c r="N11" s="222"/>
      <c r="O11" s="3" t="s">
        <v>2130</v>
      </c>
      <c r="P11" s="181"/>
      <c r="Q11" s="3" t="s">
        <v>2004</v>
      </c>
      <c r="R11" s="215"/>
      <c r="S11" s="3" t="s">
        <v>2005</v>
      </c>
      <c r="T11" s="162"/>
      <c r="U11" s="3" t="s">
        <v>2006</v>
      </c>
      <c r="V11" s="215"/>
      <c r="W11" s="3" t="s">
        <v>2008</v>
      </c>
      <c r="X11" s="285"/>
      <c r="Y11" s="11" t="s">
        <v>2007</v>
      </c>
      <c r="Z11" s="215"/>
      <c r="AA11" s="11" t="s">
        <v>2201</v>
      </c>
      <c r="AB11" s="215"/>
      <c r="AC11" s="11" t="s">
        <v>2200</v>
      </c>
      <c r="AD11" s="215"/>
      <c r="AE11" s="241"/>
      <c r="AF11" s="249"/>
    </row>
    <row r="12" spans="1:32" ht="409.5" customHeight="1" x14ac:dyDescent="0.2">
      <c r="A12" s="199" t="s">
        <v>225</v>
      </c>
      <c r="B12" s="23"/>
      <c r="C12" s="199" t="s">
        <v>39</v>
      </c>
      <c r="D12" s="5" t="s">
        <v>298</v>
      </c>
      <c r="E12" s="199" t="s">
        <v>236</v>
      </c>
      <c r="F12" s="31" t="s">
        <v>916</v>
      </c>
      <c r="G12" s="292" t="s">
        <v>115</v>
      </c>
      <c r="H12" s="199" t="s">
        <v>278</v>
      </c>
      <c r="I12" s="31" t="s">
        <v>859</v>
      </c>
      <c r="J12" s="317"/>
      <c r="K12" s="3" t="s">
        <v>918</v>
      </c>
      <c r="L12" s="222"/>
      <c r="M12" s="3" t="s">
        <v>1109</v>
      </c>
      <c r="N12" s="222"/>
      <c r="O12" s="88"/>
      <c r="P12" s="88"/>
      <c r="Q12" s="116"/>
      <c r="R12" s="116"/>
      <c r="S12" s="116"/>
      <c r="T12" s="116"/>
      <c r="U12" s="116"/>
      <c r="V12" s="116"/>
      <c r="W12" s="116"/>
      <c r="X12" s="1"/>
      <c r="Y12" s="241"/>
      <c r="Z12" s="241"/>
      <c r="AA12" s="241"/>
      <c r="AB12" s="241"/>
      <c r="AC12" s="241"/>
      <c r="AD12" s="241"/>
      <c r="AE12" s="241"/>
      <c r="AF12" s="249"/>
    </row>
    <row r="13" spans="1:32" ht="409.5" customHeight="1" x14ac:dyDescent="0.2">
      <c r="A13" s="194" t="s">
        <v>125</v>
      </c>
      <c r="B13" s="194" t="s">
        <v>102</v>
      </c>
      <c r="C13" s="194" t="s">
        <v>40</v>
      </c>
      <c r="D13" s="194" t="s">
        <v>291</v>
      </c>
      <c r="E13" s="194" t="s">
        <v>204</v>
      </c>
      <c r="F13" s="194" t="s">
        <v>427</v>
      </c>
      <c r="G13" s="293" t="s">
        <v>112</v>
      </c>
      <c r="H13" s="199" t="s">
        <v>278</v>
      </c>
      <c r="I13" s="194" t="s">
        <v>837</v>
      </c>
      <c r="J13" s="316"/>
      <c r="K13" s="314" t="s">
        <v>1102</v>
      </c>
      <c r="L13" s="265"/>
      <c r="M13" s="314" t="s">
        <v>1106</v>
      </c>
      <c r="N13" s="265"/>
      <c r="O13" s="314" t="s">
        <v>1300</v>
      </c>
      <c r="P13" s="265"/>
      <c r="Q13" s="3" t="s">
        <v>1494</v>
      </c>
      <c r="R13" s="193"/>
      <c r="S13" s="3" t="s">
        <v>1672</v>
      </c>
      <c r="T13" s="215"/>
      <c r="U13" s="3" t="s">
        <v>1727</v>
      </c>
      <c r="V13" s="215"/>
      <c r="W13" s="3" t="s">
        <v>1874</v>
      </c>
      <c r="X13" s="285"/>
      <c r="Y13" s="11" t="s">
        <v>2034</v>
      </c>
      <c r="Z13" s="215"/>
      <c r="AA13" s="11" t="s">
        <v>2310</v>
      </c>
      <c r="AB13" s="193"/>
      <c r="AC13" s="11" t="s">
        <v>2311</v>
      </c>
      <c r="AD13" s="206"/>
      <c r="AE13" s="11"/>
      <c r="AF13" s="249"/>
    </row>
    <row r="14" spans="1:32" ht="409.5" customHeight="1" x14ac:dyDescent="0.2">
      <c r="A14" s="194" t="s">
        <v>226</v>
      </c>
      <c r="B14" s="194" t="s">
        <v>227</v>
      </c>
      <c r="C14" s="194" t="s">
        <v>228</v>
      </c>
      <c r="D14" s="194" t="s">
        <v>279</v>
      </c>
      <c r="E14" s="194" t="s">
        <v>118</v>
      </c>
      <c r="F14" s="194" t="s">
        <v>429</v>
      </c>
      <c r="G14" s="294" t="s">
        <v>113</v>
      </c>
      <c r="H14" s="194" t="s">
        <v>278</v>
      </c>
      <c r="I14" s="194" t="s">
        <v>838</v>
      </c>
      <c r="J14" s="316"/>
      <c r="K14" s="4" t="s">
        <v>1014</v>
      </c>
      <c r="L14" s="265"/>
      <c r="M14" s="120" t="s">
        <v>1130</v>
      </c>
      <c r="N14" s="108"/>
      <c r="O14" s="108" t="s">
        <v>1333</v>
      </c>
      <c r="P14" s="108"/>
      <c r="Q14" s="116"/>
      <c r="R14" s="116"/>
      <c r="S14" s="116"/>
      <c r="T14" s="116"/>
      <c r="U14" s="116"/>
      <c r="V14" s="116"/>
      <c r="W14" s="116"/>
      <c r="X14" s="1"/>
      <c r="Y14" s="241"/>
      <c r="Z14" s="241"/>
      <c r="AA14" s="241"/>
      <c r="AB14" s="241"/>
      <c r="AC14" s="241"/>
      <c r="AD14" s="241"/>
      <c r="AE14" s="241"/>
      <c r="AF14" s="249"/>
    </row>
    <row r="15" spans="1:32" ht="409.5" customHeight="1" x14ac:dyDescent="0.2">
      <c r="A15" s="194" t="s">
        <v>110</v>
      </c>
      <c r="B15" s="194" t="s">
        <v>286</v>
      </c>
      <c r="C15" s="194" t="s">
        <v>36</v>
      </c>
      <c r="D15" s="194" t="s">
        <v>287</v>
      </c>
      <c r="E15" s="8" t="s">
        <v>118</v>
      </c>
      <c r="F15" s="194" t="s">
        <v>839</v>
      </c>
      <c r="G15" s="295" t="s">
        <v>1981</v>
      </c>
      <c r="H15" s="194"/>
      <c r="I15" s="194" t="s">
        <v>732</v>
      </c>
      <c r="J15" s="218"/>
      <c r="K15" s="46" t="s">
        <v>973</v>
      </c>
      <c r="L15" s="218"/>
      <c r="M15" s="65" t="s">
        <v>1310</v>
      </c>
      <c r="N15" s="218"/>
      <c r="O15" s="314" t="s">
        <v>1299</v>
      </c>
      <c r="P15" s="218"/>
      <c r="Q15" s="208" t="s">
        <v>1498</v>
      </c>
      <c r="R15" s="218"/>
      <c r="S15" s="3" t="s">
        <v>1614</v>
      </c>
      <c r="T15" s="218"/>
      <c r="U15" s="116"/>
      <c r="V15" s="116"/>
      <c r="W15" s="116"/>
      <c r="X15" s="1"/>
      <c r="Y15" s="242"/>
      <c r="Z15" s="243"/>
      <c r="AA15" s="11"/>
      <c r="AB15" s="243"/>
      <c r="AC15" s="241"/>
      <c r="AD15" s="241"/>
      <c r="AE15" s="241"/>
      <c r="AF15" s="249"/>
    </row>
    <row r="16" spans="1:32" ht="409.5" customHeight="1" x14ac:dyDescent="0.2">
      <c r="A16" s="557" t="s">
        <v>116</v>
      </c>
      <c r="B16" s="557" t="s">
        <v>29</v>
      </c>
      <c r="C16" s="558" t="s">
        <v>117</v>
      </c>
      <c r="D16" s="559" t="s">
        <v>285</v>
      </c>
      <c r="E16" s="562" t="s">
        <v>118</v>
      </c>
      <c r="F16" s="194" t="s">
        <v>447</v>
      </c>
      <c r="G16" s="295" t="s">
        <v>1981</v>
      </c>
      <c r="H16" s="194"/>
      <c r="I16" s="194" t="s">
        <v>733</v>
      </c>
      <c r="J16" s="79"/>
      <c r="K16" s="194" t="s">
        <v>974</v>
      </c>
      <c r="L16" s="218"/>
      <c r="M16" s="108" t="s">
        <v>1315</v>
      </c>
      <c r="N16" s="218"/>
      <c r="O16" s="108" t="s">
        <v>1314</v>
      </c>
      <c r="P16" s="218"/>
      <c r="Q16" s="3" t="s">
        <v>1499</v>
      </c>
      <c r="R16" s="218"/>
      <c r="S16" s="3" t="s">
        <v>1615</v>
      </c>
      <c r="T16" s="218"/>
      <c r="U16" s="116"/>
      <c r="V16" s="116"/>
      <c r="W16" s="116"/>
      <c r="X16" s="1"/>
      <c r="Y16" s="11"/>
      <c r="Z16" s="243"/>
      <c r="AA16" s="11"/>
      <c r="AB16" s="243"/>
      <c r="AC16" s="241"/>
      <c r="AD16" s="241"/>
      <c r="AE16" s="241"/>
      <c r="AF16" s="249"/>
    </row>
    <row r="17" spans="1:32" ht="409.5" customHeight="1" x14ac:dyDescent="0.2">
      <c r="A17" s="557"/>
      <c r="B17" s="557"/>
      <c r="C17" s="558"/>
      <c r="D17" s="560"/>
      <c r="E17" s="563"/>
      <c r="F17" s="194" t="s">
        <v>441</v>
      </c>
      <c r="G17" s="296" t="s">
        <v>1981</v>
      </c>
      <c r="H17" s="194"/>
      <c r="I17" s="194" t="s">
        <v>850</v>
      </c>
      <c r="J17" s="79"/>
      <c r="K17" s="4" t="s">
        <v>975</v>
      </c>
      <c r="L17" s="218"/>
      <c r="M17" s="168" t="s">
        <v>1312</v>
      </c>
      <c r="N17" s="218"/>
      <c r="O17" s="168" t="s">
        <v>1313</v>
      </c>
      <c r="P17" s="218"/>
      <c r="Q17" s="3" t="s">
        <v>1501</v>
      </c>
      <c r="R17" s="218"/>
      <c r="S17" s="3" t="s">
        <v>1616</v>
      </c>
      <c r="T17" s="218"/>
      <c r="U17" s="3" t="s">
        <v>1616</v>
      </c>
      <c r="V17" s="218"/>
      <c r="W17" s="116"/>
      <c r="X17" s="1"/>
      <c r="Y17" s="11"/>
      <c r="Z17" s="243"/>
      <c r="AA17" s="11"/>
      <c r="AB17" s="243"/>
      <c r="AC17" s="11"/>
      <c r="AD17" s="243"/>
      <c r="AE17" s="241"/>
      <c r="AF17" s="249"/>
    </row>
    <row r="18" spans="1:32" ht="409.5" customHeight="1" x14ac:dyDescent="0.2">
      <c r="A18" s="557"/>
      <c r="B18" s="557"/>
      <c r="C18" s="558"/>
      <c r="D18" s="561"/>
      <c r="E18" s="564"/>
      <c r="F18" s="194" t="s">
        <v>849</v>
      </c>
      <c r="G18" s="297" t="s">
        <v>1981</v>
      </c>
      <c r="H18" s="194"/>
      <c r="I18" s="194" t="s">
        <v>851</v>
      </c>
      <c r="J18" s="218"/>
      <c r="K18" s="211" t="s">
        <v>976</v>
      </c>
      <c r="L18" s="218"/>
      <c r="M18" s="266" t="s">
        <v>1311</v>
      </c>
      <c r="N18" s="218"/>
      <c r="O18" s="266" t="s">
        <v>1534</v>
      </c>
      <c r="P18" s="218"/>
      <c r="Q18" s="208" t="s">
        <v>1500</v>
      </c>
      <c r="R18" s="218"/>
      <c r="S18" s="267" t="s">
        <v>1983</v>
      </c>
      <c r="T18" s="218"/>
      <c r="U18" s="116"/>
      <c r="V18" s="116"/>
      <c r="W18" s="116"/>
      <c r="X18" s="2"/>
      <c r="Y18" s="242"/>
      <c r="Z18" s="243"/>
      <c r="AA18" s="250"/>
      <c r="AB18" s="243"/>
      <c r="AC18" s="241"/>
      <c r="AD18" s="241"/>
      <c r="AE18" s="241"/>
      <c r="AF18" s="248"/>
    </row>
    <row r="19" spans="1:32" ht="409.5" x14ac:dyDescent="0.2">
      <c r="A19" s="194" t="s">
        <v>132</v>
      </c>
      <c r="B19" s="194" t="s">
        <v>30</v>
      </c>
      <c r="C19" s="194" t="s">
        <v>41</v>
      </c>
      <c r="D19" s="194" t="s">
        <v>299</v>
      </c>
      <c r="E19" s="194" t="s">
        <v>229</v>
      </c>
      <c r="F19" s="194" t="s">
        <v>282</v>
      </c>
      <c r="G19" s="298" t="s">
        <v>292</v>
      </c>
      <c r="H19" s="194"/>
      <c r="I19" s="194" t="s">
        <v>687</v>
      </c>
      <c r="J19" s="85"/>
      <c r="K19" s="4" t="s">
        <v>914</v>
      </c>
      <c r="L19" s="220"/>
      <c r="M19" s="107" t="s">
        <v>1089</v>
      </c>
      <c r="N19" s="220"/>
      <c r="O19" s="266" t="s">
        <v>1334</v>
      </c>
      <c r="P19" s="109"/>
      <c r="Q19" s="116"/>
      <c r="R19" s="116"/>
      <c r="S19" s="116"/>
      <c r="T19" s="116"/>
      <c r="U19" s="116"/>
      <c r="V19" s="116"/>
      <c r="W19" s="116"/>
      <c r="X19" s="2"/>
      <c r="Y19" s="241"/>
      <c r="Z19" s="241"/>
      <c r="AA19" s="241"/>
      <c r="AB19" s="241"/>
      <c r="AC19" s="241"/>
      <c r="AD19" s="241"/>
      <c r="AE19" s="241"/>
      <c r="AF19" s="248"/>
    </row>
    <row r="20" spans="1:32" ht="365.25" customHeight="1" x14ac:dyDescent="0.2">
      <c r="A20" s="194" t="s">
        <v>24</v>
      </c>
      <c r="B20" s="194" t="s">
        <v>31</v>
      </c>
      <c r="C20" s="194" t="s">
        <v>42</v>
      </c>
      <c r="D20" s="194" t="s">
        <v>235</v>
      </c>
      <c r="E20" s="8" t="s">
        <v>118</v>
      </c>
      <c r="F20" s="194" t="s">
        <v>300</v>
      </c>
      <c r="G20" s="299" t="s">
        <v>1206</v>
      </c>
      <c r="H20" s="8"/>
      <c r="I20" s="194" t="s">
        <v>688</v>
      </c>
      <c r="J20" s="318"/>
      <c r="K20" s="131" t="s">
        <v>1010</v>
      </c>
      <c r="L20" s="220"/>
      <c r="M20" s="131" t="s">
        <v>1191</v>
      </c>
      <c r="N20" s="109"/>
      <c r="O20" s="109"/>
      <c r="P20" s="109"/>
      <c r="Q20" s="3" t="s">
        <v>1979</v>
      </c>
      <c r="R20" s="328"/>
      <c r="S20" s="3" t="s">
        <v>1979</v>
      </c>
      <c r="T20" s="328"/>
      <c r="U20" s="3" t="s">
        <v>1979</v>
      </c>
      <c r="V20" s="328"/>
      <c r="W20" s="3" t="s">
        <v>1979</v>
      </c>
      <c r="X20" s="330"/>
      <c r="Y20" s="11" t="s">
        <v>1979</v>
      </c>
      <c r="Z20" s="328"/>
      <c r="AA20" s="11" t="s">
        <v>700</v>
      </c>
      <c r="AB20" s="328"/>
      <c r="AC20" s="11" t="s">
        <v>700</v>
      </c>
      <c r="AD20" s="328"/>
      <c r="AE20" s="11" t="s">
        <v>700</v>
      </c>
      <c r="AF20" s="329"/>
    </row>
    <row r="21" spans="1:32" ht="408" x14ac:dyDescent="0.2">
      <c r="A21" s="194" t="s">
        <v>21</v>
      </c>
      <c r="B21" s="194" t="s">
        <v>419</v>
      </c>
      <c r="C21" s="194" t="s">
        <v>420</v>
      </c>
      <c r="D21" s="194" t="s">
        <v>454</v>
      </c>
      <c r="E21" s="194" t="s">
        <v>154</v>
      </c>
      <c r="F21" s="194" t="s">
        <v>294</v>
      </c>
      <c r="G21" s="300" t="s">
        <v>1139</v>
      </c>
      <c r="H21" s="194" t="s">
        <v>293</v>
      </c>
      <c r="I21" s="194" t="s">
        <v>854</v>
      </c>
      <c r="J21" s="218"/>
      <c r="K21" s="4" t="s">
        <v>1008</v>
      </c>
      <c r="L21" s="218"/>
      <c r="M21" s="115" t="s">
        <v>1110</v>
      </c>
      <c r="N21" s="109"/>
      <c r="O21" s="109"/>
      <c r="P21" s="109"/>
      <c r="Q21" s="3" t="s">
        <v>1565</v>
      </c>
      <c r="R21" s="193"/>
      <c r="S21" s="3" t="s">
        <v>1646</v>
      </c>
      <c r="T21" s="193"/>
      <c r="U21" s="116"/>
      <c r="V21" s="116"/>
      <c r="W21" s="116"/>
      <c r="X21" s="1"/>
      <c r="Y21" s="11" t="s">
        <v>2032</v>
      </c>
      <c r="Z21" s="193"/>
      <c r="AA21" s="11" t="s">
        <v>2243</v>
      </c>
      <c r="AB21" s="193"/>
      <c r="AC21" s="11" t="s">
        <v>2242</v>
      </c>
      <c r="AD21" s="193"/>
      <c r="AE21" s="241"/>
      <c r="AF21" s="249"/>
    </row>
    <row r="22" spans="1:32" ht="409.5" x14ac:dyDescent="0.2">
      <c r="A22" s="31" t="s">
        <v>122</v>
      </c>
      <c r="B22" s="194" t="s">
        <v>220</v>
      </c>
      <c r="C22" s="194" t="s">
        <v>219</v>
      </c>
      <c r="D22" s="194" t="s">
        <v>280</v>
      </c>
      <c r="E22" s="194" t="s">
        <v>218</v>
      </c>
      <c r="F22" s="194" t="s">
        <v>295</v>
      </c>
      <c r="G22" s="299" t="s">
        <v>1205</v>
      </c>
      <c r="H22" s="194"/>
      <c r="I22" s="199" t="s">
        <v>840</v>
      </c>
      <c r="J22" s="218"/>
      <c r="K22" s="194" t="s">
        <v>919</v>
      </c>
      <c r="L22" s="220"/>
      <c r="M22" s="120" t="s">
        <v>1138</v>
      </c>
      <c r="N22" s="221"/>
      <c r="O22" s="216" t="s">
        <v>1543</v>
      </c>
      <c r="P22" s="182"/>
      <c r="Q22" s="3" t="s">
        <v>1839</v>
      </c>
      <c r="R22" s="215"/>
      <c r="S22" s="3" t="s">
        <v>1840</v>
      </c>
      <c r="T22" s="215"/>
      <c r="U22" s="3" t="s">
        <v>1842</v>
      </c>
      <c r="V22" s="215"/>
      <c r="W22" s="3" t="s">
        <v>1841</v>
      </c>
      <c r="X22" s="215"/>
      <c r="Y22" s="11" t="s">
        <v>2009</v>
      </c>
      <c r="Z22" s="215"/>
      <c r="AA22" s="11" t="s">
        <v>2125</v>
      </c>
      <c r="AB22" s="215"/>
      <c r="AC22" s="11" t="s">
        <v>2202</v>
      </c>
      <c r="AD22" s="324"/>
      <c r="AE22" s="11"/>
      <c r="AF22" s="241"/>
    </row>
    <row r="23" spans="1:32" ht="409.5" x14ac:dyDescent="0.2">
      <c r="A23" s="194" t="s">
        <v>133</v>
      </c>
      <c r="B23" s="194" t="s">
        <v>134</v>
      </c>
      <c r="C23" s="194" t="s">
        <v>135</v>
      </c>
      <c r="D23" s="194" t="s">
        <v>281</v>
      </c>
      <c r="E23" s="194" t="s">
        <v>190</v>
      </c>
      <c r="F23" s="194" t="s">
        <v>430</v>
      </c>
      <c r="G23" s="301" t="s">
        <v>112</v>
      </c>
      <c r="H23" s="194" t="s">
        <v>278</v>
      </c>
      <c r="I23" s="194" t="s">
        <v>841</v>
      </c>
      <c r="J23" s="83"/>
      <c r="K23" s="114" t="s">
        <v>1105</v>
      </c>
      <c r="L23" s="97"/>
      <c r="M23" s="314" t="s">
        <v>1111</v>
      </c>
      <c r="N23" s="182"/>
      <c r="O23" s="314" t="s">
        <v>1301</v>
      </c>
      <c r="P23" s="182"/>
      <c r="Q23" s="3" t="s">
        <v>1495</v>
      </c>
      <c r="R23" s="215"/>
      <c r="S23" s="3" t="s">
        <v>1673</v>
      </c>
      <c r="T23" s="193"/>
      <c r="U23" s="3" t="s">
        <v>1802</v>
      </c>
      <c r="V23" s="193"/>
      <c r="W23" s="3" t="s">
        <v>1803</v>
      </c>
      <c r="X23" s="286"/>
      <c r="Y23" s="247" t="s">
        <v>2038</v>
      </c>
      <c r="Z23" s="324"/>
      <c r="AA23" s="247" t="s">
        <v>2317</v>
      </c>
      <c r="AB23" s="324"/>
      <c r="AC23" s="247" t="s">
        <v>2318</v>
      </c>
      <c r="AD23" s="542"/>
      <c r="AE23" s="247"/>
      <c r="AF23" s="245"/>
    </row>
    <row r="24" spans="1:32" ht="306" x14ac:dyDescent="0.2">
      <c r="A24" s="194" t="s">
        <v>426</v>
      </c>
      <c r="B24" s="194" t="s">
        <v>245</v>
      </c>
      <c r="C24" s="194" t="s">
        <v>431</v>
      </c>
      <c r="D24" s="194" t="s">
        <v>432</v>
      </c>
      <c r="E24" s="194" t="s">
        <v>205</v>
      </c>
      <c r="F24" s="194" t="s">
        <v>439</v>
      </c>
      <c r="G24" s="302" t="s">
        <v>2010</v>
      </c>
      <c r="H24" s="194" t="s">
        <v>433</v>
      </c>
      <c r="I24" s="194" t="s">
        <v>842</v>
      </c>
      <c r="J24" s="319"/>
      <c r="K24" s="4" t="s">
        <v>966</v>
      </c>
      <c r="L24" s="220"/>
      <c r="M24" s="266" t="s">
        <v>1282</v>
      </c>
      <c r="N24" s="220"/>
      <c r="O24" s="266" t="s">
        <v>1283</v>
      </c>
      <c r="P24" s="220"/>
      <c r="Q24" s="3" t="s">
        <v>1399</v>
      </c>
      <c r="R24" s="193"/>
      <c r="S24" s="3" t="s">
        <v>1645</v>
      </c>
      <c r="T24" s="193"/>
      <c r="U24" s="3" t="s">
        <v>1714</v>
      </c>
      <c r="V24" s="116"/>
      <c r="W24" s="3" t="s">
        <v>1283</v>
      </c>
      <c r="X24" s="2"/>
      <c r="Y24" s="11" t="s">
        <v>2035</v>
      </c>
      <c r="Z24" s="241"/>
      <c r="AA24" s="11" t="s">
        <v>2059</v>
      </c>
      <c r="AB24" s="241"/>
      <c r="AC24" s="11" t="s">
        <v>1714</v>
      </c>
      <c r="AD24" s="241"/>
      <c r="AE24" s="11"/>
      <c r="AF24" s="248"/>
    </row>
    <row r="25" spans="1:32" x14ac:dyDescent="0.2">
      <c r="AF25" s="246"/>
    </row>
    <row r="26" spans="1:32" x14ac:dyDescent="0.2">
      <c r="AF26" s="246"/>
    </row>
  </sheetData>
  <autoFilter ref="A2:X24"/>
  <mergeCells count="9">
    <mergeCell ref="Y1:AF1"/>
    <mergeCell ref="Q1:X1"/>
    <mergeCell ref="A16:A18"/>
    <mergeCell ref="B16:B18"/>
    <mergeCell ref="C16:C18"/>
    <mergeCell ref="D16:D18"/>
    <mergeCell ref="E16:E18"/>
    <mergeCell ref="A1:H1"/>
    <mergeCell ref="I1:P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zoomScale="80" zoomScaleNormal="80" workbookViewId="0">
      <pane xSplit="8565" topLeftCell="T1"/>
      <selection activeCell="G11" sqref="G11"/>
      <selection pane="topRight" activeCell="AC9" sqref="AC9:AC10"/>
    </sheetView>
  </sheetViews>
  <sheetFormatPr defaultRowHeight="15" x14ac:dyDescent="0.2"/>
  <cols>
    <col min="2" max="2" width="13.44140625" customWidth="1"/>
    <col min="7" max="7" width="8.88671875" style="263"/>
    <col min="9" max="9" width="25.77734375" customWidth="1"/>
    <col min="10" max="10" width="2.77734375" customWidth="1"/>
    <col min="11" max="11" width="25.77734375" customWidth="1"/>
    <col min="12" max="12" width="2.77734375" customWidth="1"/>
    <col min="13" max="13" width="25.77734375" style="279" customWidth="1"/>
    <col min="14" max="14" width="2.77734375" style="279" customWidth="1"/>
    <col min="15" max="15" width="25.77734375" style="279" customWidth="1"/>
    <col min="16" max="16" width="2.77734375" style="279" customWidth="1"/>
    <col min="17" max="17" width="25.77734375" style="279" customWidth="1"/>
    <col min="18" max="18" width="2.77734375" style="279" customWidth="1"/>
    <col min="19" max="19" width="25.77734375" style="279" customWidth="1"/>
    <col min="20" max="20" width="2.77734375" style="279" customWidth="1"/>
    <col min="21" max="21" width="25.77734375" style="279" customWidth="1"/>
    <col min="22" max="22" width="2.77734375" customWidth="1"/>
    <col min="23" max="23" width="25.77734375" customWidth="1"/>
    <col min="24" max="24" width="2.77734375" customWidth="1"/>
    <col min="25" max="25" width="25.77734375" customWidth="1"/>
    <col min="26" max="26" width="2.77734375" customWidth="1"/>
    <col min="27" max="27" width="25.77734375" customWidth="1"/>
    <col min="28" max="28" width="2.77734375" customWidth="1"/>
    <col min="29" max="29" width="25.77734375" customWidth="1"/>
    <col min="30" max="30" width="2.77734375" customWidth="1"/>
    <col min="31" max="31" width="25.77734375" customWidth="1"/>
    <col min="32" max="32" width="2.77734375" customWidth="1"/>
  </cols>
  <sheetData>
    <row r="1" spans="1:34" ht="27" customHeight="1" x14ac:dyDescent="0.2">
      <c r="A1" s="572" t="s">
        <v>2141</v>
      </c>
      <c r="B1" s="573"/>
      <c r="C1" s="573"/>
      <c r="D1" s="573"/>
      <c r="E1" s="573"/>
      <c r="F1" s="573"/>
      <c r="G1" s="573"/>
      <c r="H1" s="574"/>
      <c r="I1" s="568" t="s">
        <v>2142</v>
      </c>
      <c r="J1" s="569"/>
      <c r="K1" s="569"/>
      <c r="L1" s="569"/>
      <c r="M1" s="569"/>
      <c r="N1" s="569"/>
      <c r="O1" s="569"/>
      <c r="P1" s="569"/>
      <c r="Q1" s="556" t="s">
        <v>1386</v>
      </c>
      <c r="R1" s="556"/>
      <c r="S1" s="556"/>
      <c r="T1" s="556"/>
      <c r="U1" s="556"/>
      <c r="V1" s="556"/>
      <c r="W1" s="556"/>
      <c r="X1" s="556"/>
      <c r="Y1" s="588" t="s">
        <v>1953</v>
      </c>
      <c r="Z1" s="589"/>
      <c r="AA1" s="589"/>
      <c r="AB1" s="589"/>
      <c r="AC1" s="589"/>
      <c r="AD1" s="589"/>
      <c r="AE1" s="589"/>
      <c r="AF1" s="590"/>
    </row>
    <row r="2" spans="1:34" s="442" customFormat="1" ht="114.75" x14ac:dyDescent="0.2">
      <c r="A2" s="515" t="s">
        <v>120</v>
      </c>
      <c r="B2" s="515" t="s">
        <v>2</v>
      </c>
      <c r="C2" s="515" t="s">
        <v>107</v>
      </c>
      <c r="D2" s="515" t="s">
        <v>15</v>
      </c>
      <c r="E2" s="515" t="s">
        <v>103</v>
      </c>
      <c r="F2" s="515" t="s">
        <v>156</v>
      </c>
      <c r="G2" s="515" t="s">
        <v>7</v>
      </c>
      <c r="H2" s="515" t="s">
        <v>0</v>
      </c>
      <c r="I2" s="339" t="s">
        <v>119</v>
      </c>
      <c r="J2" s="343" t="s">
        <v>1</v>
      </c>
      <c r="K2" s="339" t="s">
        <v>893</v>
      </c>
      <c r="L2" s="343" t="s">
        <v>1</v>
      </c>
      <c r="M2" s="339" t="s">
        <v>906</v>
      </c>
      <c r="N2" s="343" t="s">
        <v>1</v>
      </c>
      <c r="O2" s="344" t="s">
        <v>1237</v>
      </c>
      <c r="P2" s="343" t="s">
        <v>1</v>
      </c>
      <c r="Q2" s="336" t="s">
        <v>1382</v>
      </c>
      <c r="R2" s="340" t="s">
        <v>1</v>
      </c>
      <c r="S2" s="336" t="s">
        <v>1383</v>
      </c>
      <c r="T2" s="340" t="s">
        <v>1</v>
      </c>
      <c r="U2" s="336" t="s">
        <v>1384</v>
      </c>
      <c r="V2" s="340" t="s">
        <v>1</v>
      </c>
      <c r="W2" s="336" t="s">
        <v>1385</v>
      </c>
      <c r="X2" s="340" t="s">
        <v>1</v>
      </c>
      <c r="Y2" s="337" t="s">
        <v>1382</v>
      </c>
      <c r="Z2" s="446" t="s">
        <v>1</v>
      </c>
      <c r="AA2" s="337" t="s">
        <v>1383</v>
      </c>
      <c r="AB2" s="446" t="s">
        <v>1</v>
      </c>
      <c r="AC2" s="337" t="s">
        <v>1384</v>
      </c>
      <c r="AD2" s="446" t="s">
        <v>1</v>
      </c>
      <c r="AE2" s="337" t="s">
        <v>1385</v>
      </c>
      <c r="AF2" s="446" t="s">
        <v>1</v>
      </c>
    </row>
    <row r="3" spans="1:34" ht="409.5" x14ac:dyDescent="0.2">
      <c r="A3" s="195" t="s">
        <v>43</v>
      </c>
      <c r="B3" s="195" t="s">
        <v>51</v>
      </c>
      <c r="C3" s="195" t="s">
        <v>57</v>
      </c>
      <c r="D3" s="3" t="s">
        <v>410</v>
      </c>
      <c r="E3" s="4" t="s">
        <v>240</v>
      </c>
      <c r="F3" s="3" t="s">
        <v>302</v>
      </c>
      <c r="G3" s="255" t="s">
        <v>456</v>
      </c>
      <c r="H3" s="3" t="s">
        <v>301</v>
      </c>
      <c r="I3" s="3" t="s">
        <v>862</v>
      </c>
      <c r="J3" s="269"/>
      <c r="K3" s="3" t="s">
        <v>913</v>
      </c>
      <c r="L3" s="269"/>
      <c r="M3" s="3" t="s">
        <v>1066</v>
      </c>
      <c r="N3" s="269"/>
      <c r="O3" s="65" t="s">
        <v>1985</v>
      </c>
      <c r="P3" s="270"/>
      <c r="Q3" s="3" t="s">
        <v>1397</v>
      </c>
      <c r="R3" s="229"/>
      <c r="S3" s="3" t="s">
        <v>1592</v>
      </c>
      <c r="T3" s="229"/>
      <c r="U3" s="3" t="s">
        <v>1687</v>
      </c>
      <c r="V3" s="229"/>
      <c r="W3" s="3" t="s">
        <v>2135</v>
      </c>
      <c r="X3" s="229"/>
      <c r="Y3" s="334" t="s">
        <v>1957</v>
      </c>
      <c r="Z3" s="355"/>
      <c r="AA3" s="334" t="s">
        <v>2080</v>
      </c>
      <c r="AB3" s="355"/>
      <c r="AC3" s="376" t="s">
        <v>2156</v>
      </c>
      <c r="AD3" s="355"/>
      <c r="AE3" s="331"/>
      <c r="AF3" s="331"/>
      <c r="AG3" s="332"/>
      <c r="AH3" s="332"/>
    </row>
    <row r="4" spans="1:34" ht="314.25" customHeight="1" x14ac:dyDescent="0.2">
      <c r="A4" s="195" t="s">
        <v>44</v>
      </c>
      <c r="B4" s="196" t="s">
        <v>136</v>
      </c>
      <c r="C4" s="196" t="s">
        <v>137</v>
      </c>
      <c r="D4" s="3" t="s">
        <v>863</v>
      </c>
      <c r="E4" s="4" t="s">
        <v>241</v>
      </c>
      <c r="F4" s="3" t="s">
        <v>860</v>
      </c>
      <c r="G4" s="255" t="s">
        <v>456</v>
      </c>
      <c r="H4" s="3"/>
      <c r="I4" s="3" t="s">
        <v>864</v>
      </c>
      <c r="J4" s="269"/>
      <c r="K4" s="3" t="s">
        <v>929</v>
      </c>
      <c r="L4" s="269"/>
      <c r="M4" s="3" t="s">
        <v>1065</v>
      </c>
      <c r="N4" s="269"/>
      <c r="O4" s="65" t="s">
        <v>1238</v>
      </c>
      <c r="P4" s="270"/>
      <c r="Q4" s="3" t="s">
        <v>1387</v>
      </c>
      <c r="R4" s="229"/>
      <c r="S4" s="3" t="s">
        <v>1591</v>
      </c>
      <c r="T4" s="271"/>
      <c r="U4" s="3" t="s">
        <v>1688</v>
      </c>
      <c r="V4" s="229"/>
      <c r="W4" s="3" t="s">
        <v>1773</v>
      </c>
      <c r="X4" s="229"/>
      <c r="Y4" s="334" t="s">
        <v>1958</v>
      </c>
      <c r="Z4" s="355"/>
      <c r="AA4" s="334" t="s">
        <v>2066</v>
      </c>
      <c r="AB4" s="355"/>
      <c r="AC4" s="376" t="s">
        <v>2157</v>
      </c>
      <c r="AD4" s="355"/>
      <c r="AE4" s="331"/>
      <c r="AF4" s="331"/>
      <c r="AG4" s="332"/>
      <c r="AH4" s="332"/>
    </row>
    <row r="5" spans="1:34" ht="409.5" x14ac:dyDescent="0.2">
      <c r="A5" s="570" t="s">
        <v>45</v>
      </c>
      <c r="B5" s="571" t="s">
        <v>138</v>
      </c>
      <c r="C5" s="570" t="s">
        <v>303</v>
      </c>
      <c r="D5" s="3" t="s">
        <v>305</v>
      </c>
      <c r="E5" s="4" t="s">
        <v>304</v>
      </c>
      <c r="F5" s="3" t="s">
        <v>306</v>
      </c>
      <c r="G5" s="255" t="s">
        <v>456</v>
      </c>
      <c r="H5" s="3"/>
      <c r="I5" s="3" t="s">
        <v>721</v>
      </c>
      <c r="J5" s="272"/>
      <c r="K5" s="3" t="s">
        <v>907</v>
      </c>
      <c r="L5" s="272"/>
      <c r="M5" s="3" t="s">
        <v>1067</v>
      </c>
      <c r="N5" s="272"/>
      <c r="O5" s="65" t="s">
        <v>1239</v>
      </c>
      <c r="P5" s="270"/>
      <c r="Q5" s="3" t="s">
        <v>1393</v>
      </c>
      <c r="R5" s="271"/>
      <c r="S5" s="3" t="s">
        <v>1590</v>
      </c>
      <c r="T5" s="271"/>
      <c r="U5" s="3" t="s">
        <v>1689</v>
      </c>
      <c r="V5" s="229"/>
      <c r="W5" s="3" t="s">
        <v>1781</v>
      </c>
      <c r="X5" s="229"/>
      <c r="Y5" s="334" t="s">
        <v>1959</v>
      </c>
      <c r="Z5" s="355"/>
      <c r="AA5" s="376" t="s">
        <v>2158</v>
      </c>
      <c r="AB5" s="355"/>
      <c r="AC5" s="376" t="s">
        <v>2160</v>
      </c>
      <c r="AD5" s="355"/>
      <c r="AE5" s="331"/>
      <c r="AF5" s="331"/>
      <c r="AG5" s="332"/>
      <c r="AH5" s="332"/>
    </row>
    <row r="6" spans="1:34" ht="369.75" x14ac:dyDescent="0.2">
      <c r="A6" s="570"/>
      <c r="B6" s="571"/>
      <c r="C6" s="570"/>
      <c r="D6" s="3" t="s">
        <v>315</v>
      </c>
      <c r="E6" s="4" t="s">
        <v>155</v>
      </c>
      <c r="F6" s="3" t="s">
        <v>310</v>
      </c>
      <c r="G6" s="255" t="s">
        <v>456</v>
      </c>
      <c r="H6" s="3"/>
      <c r="I6" s="3" t="s">
        <v>865</v>
      </c>
      <c r="J6" s="272"/>
      <c r="K6" s="3" t="s">
        <v>930</v>
      </c>
      <c r="L6" s="269"/>
      <c r="M6" s="3" t="s">
        <v>1167</v>
      </c>
      <c r="N6" s="269"/>
      <c r="O6" s="65" t="s">
        <v>1240</v>
      </c>
      <c r="P6" s="270"/>
      <c r="Q6" s="3" t="s">
        <v>1389</v>
      </c>
      <c r="R6" s="271"/>
      <c r="S6" s="3" t="s">
        <v>1589</v>
      </c>
      <c r="T6" s="229"/>
      <c r="U6" s="3" t="s">
        <v>1690</v>
      </c>
      <c r="V6" s="229"/>
      <c r="W6" s="3" t="s">
        <v>1774</v>
      </c>
      <c r="X6" s="229"/>
      <c r="Y6" s="334" t="s">
        <v>1960</v>
      </c>
      <c r="Z6" s="355"/>
      <c r="AA6" s="334" t="s">
        <v>2079</v>
      </c>
      <c r="AB6" s="355"/>
      <c r="AC6" s="376" t="s">
        <v>2159</v>
      </c>
      <c r="AD6" s="355"/>
      <c r="AE6" s="331"/>
      <c r="AF6" s="331"/>
      <c r="AG6" s="332"/>
      <c r="AH6" s="332"/>
    </row>
    <row r="7" spans="1:34" ht="409.5" x14ac:dyDescent="0.2">
      <c r="A7" s="570"/>
      <c r="B7" s="571"/>
      <c r="C7" s="570"/>
      <c r="D7" s="3" t="s">
        <v>307</v>
      </c>
      <c r="E7" s="4" t="s">
        <v>308</v>
      </c>
      <c r="F7" s="3" t="s">
        <v>311</v>
      </c>
      <c r="G7" s="255" t="s">
        <v>456</v>
      </c>
      <c r="H7" s="3"/>
      <c r="I7" s="3" t="s">
        <v>722</v>
      </c>
      <c r="J7" s="269"/>
      <c r="K7" s="3" t="s">
        <v>908</v>
      </c>
      <c r="L7" s="269"/>
      <c r="M7" s="3" t="s">
        <v>1168</v>
      </c>
      <c r="N7" s="269"/>
      <c r="O7" s="65" t="s">
        <v>1241</v>
      </c>
      <c r="P7" s="270"/>
      <c r="Q7" s="3" t="s">
        <v>1388</v>
      </c>
      <c r="R7" s="271"/>
      <c r="S7" s="3" t="s">
        <v>1588</v>
      </c>
      <c r="T7" s="271"/>
      <c r="U7" s="3" t="s">
        <v>1691</v>
      </c>
      <c r="V7" s="229"/>
      <c r="W7" s="3" t="s">
        <v>1775</v>
      </c>
      <c r="X7" s="229"/>
      <c r="Y7" s="334" t="s">
        <v>1962</v>
      </c>
      <c r="Z7" s="355"/>
      <c r="AA7" s="334" t="s">
        <v>2078</v>
      </c>
      <c r="AB7" s="355"/>
      <c r="AC7" s="376" t="s">
        <v>2161</v>
      </c>
      <c r="AD7" s="355"/>
      <c r="AE7" s="331"/>
      <c r="AF7" s="331"/>
      <c r="AG7" s="332"/>
      <c r="AH7" s="332"/>
    </row>
    <row r="8" spans="1:34" ht="409.5" x14ac:dyDescent="0.2">
      <c r="A8" s="570"/>
      <c r="B8" s="571"/>
      <c r="C8" s="570"/>
      <c r="D8" s="3" t="s">
        <v>316</v>
      </c>
      <c r="E8" s="4" t="s">
        <v>118</v>
      </c>
      <c r="F8" s="3" t="s">
        <v>309</v>
      </c>
      <c r="G8" s="255" t="s">
        <v>456</v>
      </c>
      <c r="H8" s="3"/>
      <c r="I8" s="3" t="s">
        <v>866</v>
      </c>
      <c r="J8" s="272"/>
      <c r="K8" s="3" t="s">
        <v>931</v>
      </c>
      <c r="L8" s="272"/>
      <c r="M8" s="3" t="s">
        <v>1169</v>
      </c>
      <c r="N8" s="272"/>
      <c r="O8" s="3" t="s">
        <v>1242</v>
      </c>
      <c r="P8" s="273"/>
      <c r="Q8" s="3" t="s">
        <v>1392</v>
      </c>
      <c r="R8" s="261"/>
      <c r="S8" s="3" t="s">
        <v>1574</v>
      </c>
      <c r="T8" s="261"/>
      <c r="U8" s="3" t="s">
        <v>1692</v>
      </c>
      <c r="V8" s="261"/>
      <c r="W8" s="3" t="s">
        <v>1778</v>
      </c>
      <c r="X8" s="229"/>
      <c r="Y8" s="334" t="s">
        <v>1965</v>
      </c>
      <c r="Z8" s="355"/>
      <c r="AA8" s="376" t="s">
        <v>2162</v>
      </c>
      <c r="AB8" s="355"/>
      <c r="AC8" s="376" t="s">
        <v>2171</v>
      </c>
      <c r="AD8" s="355"/>
      <c r="AE8" s="331"/>
      <c r="AF8" s="331"/>
      <c r="AG8" s="332"/>
      <c r="AH8" s="332"/>
    </row>
    <row r="9" spans="1:34" ht="409.5" x14ac:dyDescent="0.2">
      <c r="A9" s="570"/>
      <c r="B9" s="571"/>
      <c r="C9" s="570"/>
      <c r="D9" s="3" t="s">
        <v>317</v>
      </c>
      <c r="E9" s="4" t="s">
        <v>118</v>
      </c>
      <c r="F9" s="3" t="s">
        <v>309</v>
      </c>
      <c r="G9" s="255" t="s">
        <v>456</v>
      </c>
      <c r="H9" s="3"/>
      <c r="I9" s="3" t="s">
        <v>723</v>
      </c>
      <c r="J9" s="333"/>
      <c r="K9" s="3" t="s">
        <v>932</v>
      </c>
      <c r="L9" s="272"/>
      <c r="M9" s="3" t="s">
        <v>1170</v>
      </c>
      <c r="N9" s="272"/>
      <c r="O9" s="3" t="s">
        <v>1243</v>
      </c>
      <c r="P9" s="273"/>
      <c r="Q9" s="577" t="s">
        <v>1391</v>
      </c>
      <c r="R9" s="579"/>
      <c r="S9" s="577" t="s">
        <v>1587</v>
      </c>
      <c r="T9" s="579"/>
      <c r="U9" s="577" t="s">
        <v>1693</v>
      </c>
      <c r="V9" s="591"/>
      <c r="W9" s="577" t="s">
        <v>1782</v>
      </c>
      <c r="X9" s="593"/>
      <c r="Y9" s="585" t="s">
        <v>1961</v>
      </c>
      <c r="Z9" s="567"/>
      <c r="AA9" s="585" t="s">
        <v>2081</v>
      </c>
      <c r="AB9" s="587"/>
      <c r="AC9" s="581" t="s">
        <v>2163</v>
      </c>
      <c r="AD9" s="583"/>
      <c r="AE9" s="575"/>
      <c r="AF9" s="331"/>
      <c r="AG9" s="332"/>
      <c r="AH9" s="332"/>
    </row>
    <row r="10" spans="1:34" ht="408" x14ac:dyDescent="0.2">
      <c r="A10" s="570"/>
      <c r="B10" s="571"/>
      <c r="C10" s="570"/>
      <c r="D10" s="3" t="s">
        <v>318</v>
      </c>
      <c r="E10" s="4" t="s">
        <v>118</v>
      </c>
      <c r="F10" s="3" t="s">
        <v>309</v>
      </c>
      <c r="G10" s="255" t="s">
        <v>456</v>
      </c>
      <c r="H10" s="3"/>
      <c r="I10" s="3" t="s">
        <v>867</v>
      </c>
      <c r="J10" s="272"/>
      <c r="K10" s="3" t="s">
        <v>909</v>
      </c>
      <c r="L10" s="272"/>
      <c r="M10" s="3" t="s">
        <v>1171</v>
      </c>
      <c r="N10" s="272"/>
      <c r="O10" s="3" t="s">
        <v>1244</v>
      </c>
      <c r="P10" s="273"/>
      <c r="Q10" s="578"/>
      <c r="R10" s="580"/>
      <c r="S10" s="578"/>
      <c r="T10" s="580"/>
      <c r="U10" s="578"/>
      <c r="V10" s="592"/>
      <c r="W10" s="578"/>
      <c r="X10" s="594"/>
      <c r="Y10" s="585"/>
      <c r="Z10" s="567"/>
      <c r="AA10" s="586"/>
      <c r="AB10" s="586"/>
      <c r="AC10" s="582"/>
      <c r="AD10" s="584"/>
      <c r="AE10" s="576"/>
      <c r="AF10" s="331"/>
      <c r="AG10" s="332"/>
      <c r="AH10" s="332"/>
    </row>
    <row r="11" spans="1:34" ht="280.5" x14ac:dyDescent="0.2">
      <c r="A11" s="200" t="s">
        <v>46</v>
      </c>
      <c r="B11" s="33" t="s">
        <v>140</v>
      </c>
      <c r="C11" s="196" t="s">
        <v>139</v>
      </c>
      <c r="D11" s="199" t="s">
        <v>312</v>
      </c>
      <c r="E11" s="4" t="s">
        <v>242</v>
      </c>
      <c r="F11" s="4" t="s">
        <v>313</v>
      </c>
      <c r="G11" s="257" t="s">
        <v>457</v>
      </c>
      <c r="H11" s="4"/>
      <c r="I11" s="334" t="s">
        <v>868</v>
      </c>
      <c r="J11" s="272"/>
      <c r="K11" s="3" t="s">
        <v>1012</v>
      </c>
      <c r="L11" s="272"/>
      <c r="M11" s="3" t="s">
        <v>1172</v>
      </c>
      <c r="N11" s="272"/>
      <c r="O11" s="3" t="s">
        <v>1245</v>
      </c>
      <c r="P11" s="274"/>
      <c r="Q11" s="3" t="s">
        <v>1390</v>
      </c>
      <c r="R11" s="275"/>
      <c r="S11" s="3" t="s">
        <v>1694</v>
      </c>
      <c r="T11" s="261"/>
      <c r="U11" s="3" t="s">
        <v>1695</v>
      </c>
      <c r="V11" s="261"/>
      <c r="W11" s="3" t="s">
        <v>1776</v>
      </c>
      <c r="X11" s="229"/>
      <c r="Y11" s="334" t="s">
        <v>1963</v>
      </c>
      <c r="Z11" s="359"/>
      <c r="AA11" s="334" t="s">
        <v>2082</v>
      </c>
      <c r="AB11" s="355"/>
      <c r="AC11" s="376" t="s">
        <v>2164</v>
      </c>
      <c r="AD11" s="357"/>
      <c r="AE11" s="331"/>
      <c r="AF11" s="331"/>
      <c r="AG11" s="332"/>
      <c r="AH11" s="332"/>
    </row>
    <row r="12" spans="1:34" ht="409.5" x14ac:dyDescent="0.2">
      <c r="A12" s="195" t="s">
        <v>105</v>
      </c>
      <c r="B12" s="195" t="s">
        <v>52</v>
      </c>
      <c r="C12" s="195" t="s">
        <v>58</v>
      </c>
      <c r="D12" s="3" t="s">
        <v>434</v>
      </c>
      <c r="E12" s="3" t="s">
        <v>191</v>
      </c>
      <c r="F12" s="3" t="s">
        <v>428</v>
      </c>
      <c r="G12" s="255" t="s">
        <v>1139</v>
      </c>
      <c r="H12" s="3" t="s">
        <v>263</v>
      </c>
      <c r="I12" s="3" t="s">
        <v>869</v>
      </c>
      <c r="J12" s="269"/>
      <c r="K12" s="98" t="s">
        <v>1022</v>
      </c>
      <c r="L12" s="269"/>
      <c r="M12" s="3" t="s">
        <v>1140</v>
      </c>
      <c r="N12" s="269"/>
      <c r="O12" s="276"/>
      <c r="P12" s="268"/>
      <c r="Q12" s="3"/>
      <c r="R12" s="3"/>
      <c r="S12" s="3"/>
      <c r="T12" s="229"/>
      <c r="U12" s="3" t="s">
        <v>2028</v>
      </c>
      <c r="V12" s="229"/>
      <c r="W12" s="3" t="s">
        <v>2026</v>
      </c>
      <c r="X12" s="229"/>
      <c r="Y12" s="334" t="s">
        <v>2027</v>
      </c>
      <c r="Z12" s="357"/>
      <c r="AA12" s="334" t="s">
        <v>2098</v>
      </c>
      <c r="AB12" s="355"/>
      <c r="AC12" s="532" t="s">
        <v>2289</v>
      </c>
      <c r="AD12" s="331"/>
      <c r="AE12" s="331"/>
      <c r="AF12" s="331"/>
      <c r="AG12" s="332"/>
      <c r="AH12" s="332"/>
    </row>
    <row r="13" spans="1:34" ht="409.5" x14ac:dyDescent="0.2">
      <c r="A13" s="195" t="s">
        <v>47</v>
      </c>
      <c r="B13" s="195" t="s">
        <v>53</v>
      </c>
      <c r="C13" s="195" t="s">
        <v>59</v>
      </c>
      <c r="D13" s="3" t="s">
        <v>319</v>
      </c>
      <c r="E13" s="3" t="s">
        <v>247</v>
      </c>
      <c r="F13" s="3" t="s">
        <v>323</v>
      </c>
      <c r="G13" s="255" t="s">
        <v>113</v>
      </c>
      <c r="H13" s="3"/>
      <c r="I13" s="3" t="s">
        <v>870</v>
      </c>
      <c r="J13" s="272"/>
      <c r="K13" s="334" t="s">
        <v>970</v>
      </c>
      <c r="L13" s="272"/>
      <c r="M13" s="3" t="s">
        <v>1133</v>
      </c>
      <c r="N13" s="272"/>
      <c r="O13" s="65" t="s">
        <v>1336</v>
      </c>
      <c r="P13" s="268"/>
      <c r="Q13" s="3"/>
      <c r="R13" s="3"/>
      <c r="S13" s="3"/>
      <c r="T13" s="3"/>
      <c r="U13" s="3"/>
      <c r="V13" s="3"/>
      <c r="W13" s="3"/>
      <c r="X13" s="3"/>
      <c r="Y13" s="331"/>
      <c r="Z13" s="331"/>
      <c r="AA13" s="331"/>
      <c r="AB13" s="331"/>
      <c r="AC13" s="331"/>
      <c r="AD13" s="331"/>
      <c r="AE13" s="331"/>
      <c r="AF13" s="331"/>
      <c r="AG13" s="332"/>
      <c r="AH13" s="332"/>
    </row>
    <row r="14" spans="1:34" ht="409.5" x14ac:dyDescent="0.2">
      <c r="A14" s="195" t="s">
        <v>106</v>
      </c>
      <c r="B14" s="196" t="s">
        <v>141</v>
      </c>
      <c r="C14" s="196" t="s">
        <v>142</v>
      </c>
      <c r="D14" s="3" t="s">
        <v>407</v>
      </c>
      <c r="E14" s="3" t="s">
        <v>210</v>
      </c>
      <c r="F14" s="3" t="s">
        <v>320</v>
      </c>
      <c r="G14" s="255" t="s">
        <v>1981</v>
      </c>
      <c r="H14" s="3" t="s">
        <v>314</v>
      </c>
      <c r="I14" s="3" t="s">
        <v>871</v>
      </c>
      <c r="J14" s="269"/>
      <c r="K14" s="65" t="s">
        <v>977</v>
      </c>
      <c r="L14" s="269"/>
      <c r="M14" s="98" t="s">
        <v>1285</v>
      </c>
      <c r="N14" s="269"/>
      <c r="O14" s="209" t="s">
        <v>1286</v>
      </c>
      <c r="P14" s="270"/>
      <c r="Q14" s="209" t="s">
        <v>1502</v>
      </c>
      <c r="R14" s="270"/>
      <c r="S14" s="209" t="s">
        <v>1502</v>
      </c>
      <c r="T14" s="270"/>
      <c r="U14" s="3" t="s">
        <v>1633</v>
      </c>
      <c r="V14" s="270"/>
      <c r="W14" s="3"/>
      <c r="X14" s="3"/>
      <c r="Y14" s="331"/>
      <c r="Z14" s="331"/>
      <c r="AA14" s="331"/>
      <c r="AB14" s="331"/>
      <c r="AC14" s="331"/>
      <c r="AD14" s="331"/>
      <c r="AE14" s="331"/>
      <c r="AF14" s="331"/>
      <c r="AG14" s="332"/>
      <c r="AH14" s="332"/>
    </row>
    <row r="15" spans="1:34" ht="409.5" x14ac:dyDescent="0.2">
      <c r="A15" s="196" t="s">
        <v>48</v>
      </c>
      <c r="B15" s="31" t="s">
        <v>54</v>
      </c>
      <c r="C15" s="31" t="s">
        <v>60</v>
      </c>
      <c r="D15" s="11" t="s">
        <v>322</v>
      </c>
      <c r="E15" s="11" t="s">
        <v>321</v>
      </c>
      <c r="F15" s="31" t="s">
        <v>411</v>
      </c>
      <c r="G15" s="256" t="s">
        <v>1981</v>
      </c>
      <c r="H15" s="11"/>
      <c r="I15" s="11" t="s">
        <v>714</v>
      </c>
      <c r="J15" s="269"/>
      <c r="K15" s="3" t="s">
        <v>928</v>
      </c>
      <c r="L15" s="269"/>
      <c r="M15" s="3" t="s">
        <v>1562</v>
      </c>
      <c r="N15" s="269"/>
      <c r="O15" s="65" t="s">
        <v>1564</v>
      </c>
      <c r="P15" s="274"/>
      <c r="Q15" s="3" t="s">
        <v>1563</v>
      </c>
      <c r="R15" s="277"/>
      <c r="S15" s="3" t="s">
        <v>1658</v>
      </c>
      <c r="T15" s="229"/>
      <c r="U15" s="3" t="s">
        <v>1734</v>
      </c>
      <c r="V15" s="229"/>
      <c r="W15" s="3" t="s">
        <v>1831</v>
      </c>
      <c r="X15" s="229"/>
      <c r="Y15" s="331"/>
      <c r="Z15" s="331"/>
      <c r="AA15" s="331"/>
      <c r="AB15" s="331"/>
      <c r="AC15" s="331"/>
      <c r="AD15" s="331"/>
      <c r="AE15" s="331"/>
      <c r="AF15" s="331"/>
      <c r="AG15" s="332"/>
      <c r="AH15" s="332"/>
    </row>
    <row r="16" spans="1:34" ht="409.5" x14ac:dyDescent="0.2">
      <c r="A16" s="195" t="s">
        <v>49</v>
      </c>
      <c r="B16" s="195" t="s">
        <v>55</v>
      </c>
      <c r="C16" s="195" t="s">
        <v>61</v>
      </c>
      <c r="D16" s="3" t="s">
        <v>425</v>
      </c>
      <c r="E16" s="3" t="s">
        <v>324</v>
      </c>
      <c r="F16" s="3" t="s">
        <v>326</v>
      </c>
      <c r="G16" s="255" t="s">
        <v>456</v>
      </c>
      <c r="H16" s="3" t="s">
        <v>195</v>
      </c>
      <c r="I16" s="3" t="s">
        <v>724</v>
      </c>
      <c r="J16" s="272"/>
      <c r="K16" s="3" t="s">
        <v>910</v>
      </c>
      <c r="L16" s="272"/>
      <c r="M16" s="3" t="s">
        <v>1141</v>
      </c>
      <c r="N16" s="272"/>
      <c r="O16" s="65" t="s">
        <v>1246</v>
      </c>
      <c r="P16" s="278"/>
      <c r="Q16" s="3" t="s">
        <v>1394</v>
      </c>
      <c r="R16" s="261"/>
      <c r="S16" s="3" t="s">
        <v>1593</v>
      </c>
      <c r="T16" s="261"/>
      <c r="U16" s="3" t="s">
        <v>1686</v>
      </c>
      <c r="V16" s="271"/>
      <c r="W16" s="3" t="s">
        <v>1777</v>
      </c>
      <c r="X16" s="271"/>
      <c r="Y16" s="334" t="s">
        <v>1964</v>
      </c>
      <c r="Z16" s="358"/>
      <c r="AA16" s="376" t="s">
        <v>2165</v>
      </c>
      <c r="AB16" s="355"/>
      <c r="AC16" s="376" t="s">
        <v>2166</v>
      </c>
      <c r="AD16" s="355"/>
      <c r="AE16" s="331"/>
      <c r="AF16" s="331"/>
      <c r="AG16" s="332"/>
      <c r="AH16" s="332"/>
    </row>
    <row r="17" spans="1:34" ht="409.5" x14ac:dyDescent="0.2">
      <c r="A17" s="196" t="s">
        <v>50</v>
      </c>
      <c r="B17" s="196" t="s">
        <v>56</v>
      </c>
      <c r="C17" s="196" t="s">
        <v>62</v>
      </c>
      <c r="D17" s="11" t="s">
        <v>964</v>
      </c>
      <c r="E17" s="11" t="s">
        <v>413</v>
      </c>
      <c r="F17" s="11" t="s">
        <v>424</v>
      </c>
      <c r="G17" s="256" t="s">
        <v>683</v>
      </c>
      <c r="H17" s="11" t="s">
        <v>195</v>
      </c>
      <c r="I17" s="3" t="s">
        <v>872</v>
      </c>
      <c r="J17" s="269"/>
      <c r="K17" s="98" t="s">
        <v>963</v>
      </c>
      <c r="L17" s="335"/>
      <c r="M17" s="11" t="s">
        <v>1174</v>
      </c>
      <c r="N17" s="269"/>
      <c r="O17" s="268"/>
      <c r="P17" s="268"/>
      <c r="Q17" s="3"/>
      <c r="R17" s="3"/>
      <c r="S17" s="3"/>
      <c r="T17" s="3"/>
      <c r="U17" s="3"/>
      <c r="V17" s="3"/>
      <c r="W17" s="3"/>
      <c r="X17" s="3"/>
      <c r="Y17" s="331"/>
      <c r="Z17" s="331"/>
      <c r="AA17" s="331"/>
      <c r="AB17" s="331"/>
      <c r="AC17" s="331"/>
      <c r="AD17" s="331"/>
      <c r="AE17" s="331"/>
      <c r="AF17" s="331"/>
      <c r="AG17" s="332"/>
      <c r="AH17" s="332"/>
    </row>
    <row r="18" spans="1:34" ht="409.5" x14ac:dyDescent="0.2">
      <c r="A18" s="195" t="s">
        <v>71</v>
      </c>
      <c r="B18" s="195" t="s">
        <v>78</v>
      </c>
      <c r="C18" s="195" t="s">
        <v>85</v>
      </c>
      <c r="D18" s="3" t="s">
        <v>192</v>
      </c>
      <c r="E18" s="199" t="s">
        <v>193</v>
      </c>
      <c r="F18" s="199" t="s">
        <v>421</v>
      </c>
      <c r="G18" s="255" t="s">
        <v>113</v>
      </c>
      <c r="H18" s="3" t="s">
        <v>194</v>
      </c>
      <c r="I18" s="3" t="s">
        <v>873</v>
      </c>
      <c r="J18" s="269"/>
      <c r="K18" s="3" t="s">
        <v>1023</v>
      </c>
      <c r="L18" s="269"/>
      <c r="M18" s="3" t="s">
        <v>1134</v>
      </c>
      <c r="N18" s="269"/>
      <c r="O18" s="3" t="s">
        <v>1335</v>
      </c>
      <c r="P18" s="268"/>
      <c r="Q18" s="3" t="s">
        <v>1568</v>
      </c>
      <c r="R18" s="3"/>
      <c r="S18" s="3" t="s">
        <v>1698</v>
      </c>
      <c r="T18" s="3"/>
      <c r="U18" s="3" t="s">
        <v>1852</v>
      </c>
      <c r="V18" s="3"/>
      <c r="W18" s="3" t="s">
        <v>1853</v>
      </c>
      <c r="X18" s="3"/>
      <c r="Y18" s="331"/>
      <c r="Z18" s="331"/>
      <c r="AA18" s="331"/>
      <c r="AB18" s="331"/>
      <c r="AC18" s="331"/>
      <c r="AD18" s="331"/>
      <c r="AE18" s="331"/>
      <c r="AF18" s="331"/>
      <c r="AG18" s="332"/>
      <c r="AH18" s="332"/>
    </row>
    <row r="19" spans="1:34" ht="216.75" x14ac:dyDescent="0.2">
      <c r="A19" s="29" t="s">
        <v>444</v>
      </c>
      <c r="B19" s="29" t="s">
        <v>445</v>
      </c>
      <c r="C19" s="29" t="s">
        <v>442</v>
      </c>
      <c r="D19" s="29" t="s">
        <v>446</v>
      </c>
      <c r="E19" s="29" t="s">
        <v>327</v>
      </c>
      <c r="F19" s="29" t="s">
        <v>443</v>
      </c>
      <c r="G19" s="262" t="s">
        <v>1984</v>
      </c>
      <c r="H19" s="29" t="s">
        <v>325</v>
      </c>
      <c r="I19" s="3" t="s">
        <v>861</v>
      </c>
      <c r="J19" s="80"/>
      <c r="K19" s="3" t="s">
        <v>978</v>
      </c>
      <c r="L19" s="80"/>
      <c r="M19" s="3" t="s">
        <v>1287</v>
      </c>
      <c r="N19" s="80"/>
      <c r="O19" s="3" t="s">
        <v>1533</v>
      </c>
      <c r="P19" s="270"/>
      <c r="Q19" s="210" t="s">
        <v>1503</v>
      </c>
      <c r="R19" s="210"/>
      <c r="S19" s="210" t="s">
        <v>1503</v>
      </c>
      <c r="T19" s="210"/>
      <c r="U19" s="210" t="s">
        <v>1503</v>
      </c>
      <c r="V19" s="210"/>
      <c r="W19" s="3"/>
      <c r="X19" s="3"/>
      <c r="Y19" s="331"/>
      <c r="Z19" s="331"/>
      <c r="AA19" s="331"/>
      <c r="AB19" s="331"/>
      <c r="AC19" s="331"/>
      <c r="AD19" s="331"/>
      <c r="AE19" s="331"/>
      <c r="AF19" s="331"/>
      <c r="AG19" s="332"/>
      <c r="AH19" s="332"/>
    </row>
    <row r="20" spans="1:34" x14ac:dyDescent="0.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row>
    <row r="21" spans="1:34" x14ac:dyDescent="0.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row>
    <row r="22" spans="1:34" x14ac:dyDescent="0.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row>
    <row r="23" spans="1:34" x14ac:dyDescent="0.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row>
    <row r="24" spans="1:34" x14ac:dyDescent="0.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row>
    <row r="25" spans="1:34" x14ac:dyDescent="0.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row>
    <row r="26" spans="1:34" x14ac:dyDescent="0.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row>
    <row r="27" spans="1:34" x14ac:dyDescent="0.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row>
    <row r="28" spans="1:34" x14ac:dyDescent="0.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row>
    <row r="29" spans="1:34" x14ac:dyDescent="0.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row>
    <row r="30" spans="1:34" x14ac:dyDescent="0.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row>
    <row r="31" spans="1:34" x14ac:dyDescent="0.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row>
    <row r="32" spans="1:34" x14ac:dyDescent="0.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row>
    <row r="33" spans="9:34" x14ac:dyDescent="0.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row>
    <row r="34" spans="9:34" x14ac:dyDescent="0.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row>
    <row r="35" spans="9:34" x14ac:dyDescent="0.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row>
    <row r="36" spans="9:34" x14ac:dyDescent="0.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row>
    <row r="37" spans="9:34" x14ac:dyDescent="0.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row>
    <row r="38" spans="9:34" x14ac:dyDescent="0.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row>
    <row r="39" spans="9:34" x14ac:dyDescent="0.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row>
    <row r="40" spans="9:34" x14ac:dyDescent="0.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row>
    <row r="41" spans="9:34" x14ac:dyDescent="0.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row>
    <row r="42" spans="9:34" x14ac:dyDescent="0.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row>
    <row r="43" spans="9:34" x14ac:dyDescent="0.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row>
    <row r="44" spans="9:34" x14ac:dyDescent="0.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row>
    <row r="45" spans="9:34" x14ac:dyDescent="0.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row>
    <row r="46" spans="9:34" x14ac:dyDescent="0.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row>
    <row r="47" spans="9:34" x14ac:dyDescent="0.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row>
    <row r="48" spans="9:34" x14ac:dyDescent="0.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row>
    <row r="49" spans="9:34" x14ac:dyDescent="0.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row>
    <row r="50" spans="9:34" x14ac:dyDescent="0.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row>
    <row r="51" spans="9:34" x14ac:dyDescent="0.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row>
    <row r="52" spans="9:34" x14ac:dyDescent="0.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row>
    <row r="53" spans="9:34" x14ac:dyDescent="0.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row>
    <row r="54" spans="9:34" x14ac:dyDescent="0.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row>
    <row r="55" spans="9:34" x14ac:dyDescent="0.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row>
    <row r="56" spans="9:34" x14ac:dyDescent="0.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row>
    <row r="57" spans="9:34" x14ac:dyDescent="0.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row>
    <row r="58" spans="9:34" x14ac:dyDescent="0.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row>
    <row r="59" spans="9:34" x14ac:dyDescent="0.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row>
    <row r="60" spans="9:34" x14ac:dyDescent="0.2">
      <c r="Y60" s="332"/>
      <c r="Z60" s="332"/>
      <c r="AA60" s="332"/>
    </row>
    <row r="61" spans="9:34" x14ac:dyDescent="0.2">
      <c r="Y61" s="332"/>
      <c r="Z61" s="332"/>
      <c r="AA61" s="332"/>
    </row>
    <row r="62" spans="9:34" x14ac:dyDescent="0.2">
      <c r="Y62" s="332"/>
      <c r="Z62" s="332"/>
      <c r="AA62" s="332"/>
    </row>
    <row r="63" spans="9:34" x14ac:dyDescent="0.2">
      <c r="Y63" s="332"/>
      <c r="Z63" s="332"/>
      <c r="AA63" s="332"/>
    </row>
    <row r="64" spans="9:34" x14ac:dyDescent="0.2">
      <c r="Y64" s="332"/>
      <c r="Z64" s="332"/>
      <c r="AA64" s="332"/>
    </row>
    <row r="65" spans="25:27" x14ac:dyDescent="0.2">
      <c r="Y65" s="332"/>
      <c r="Z65" s="332"/>
      <c r="AA65" s="332"/>
    </row>
    <row r="66" spans="25:27" x14ac:dyDescent="0.2">
      <c r="Y66" s="332"/>
      <c r="Z66" s="332"/>
      <c r="AA66" s="332"/>
    </row>
    <row r="67" spans="25:27" x14ac:dyDescent="0.2">
      <c r="Y67" s="332"/>
      <c r="Z67" s="332"/>
      <c r="AA67" s="332"/>
    </row>
    <row r="68" spans="25:27" x14ac:dyDescent="0.2">
      <c r="Y68" s="332"/>
      <c r="Z68" s="332"/>
      <c r="AA68" s="332"/>
    </row>
    <row r="69" spans="25:27" x14ac:dyDescent="0.2">
      <c r="Y69" s="332"/>
      <c r="Z69" s="332"/>
      <c r="AA69" s="332"/>
    </row>
    <row r="70" spans="25:27" x14ac:dyDescent="0.2">
      <c r="Y70" s="332"/>
      <c r="Z70" s="332"/>
      <c r="AA70" s="332"/>
    </row>
    <row r="71" spans="25:27" x14ac:dyDescent="0.2">
      <c r="Y71" s="332"/>
      <c r="Z71" s="332"/>
      <c r="AA71" s="332"/>
    </row>
    <row r="72" spans="25:27" x14ac:dyDescent="0.2">
      <c r="Y72" s="332"/>
      <c r="Z72" s="332"/>
      <c r="AA72" s="332"/>
    </row>
    <row r="73" spans="25:27" x14ac:dyDescent="0.2">
      <c r="Y73" s="332"/>
      <c r="Z73" s="332"/>
      <c r="AA73" s="332"/>
    </row>
    <row r="74" spans="25:27" x14ac:dyDescent="0.2">
      <c r="Y74" s="332"/>
      <c r="Z74" s="332"/>
      <c r="AA74" s="332"/>
    </row>
    <row r="75" spans="25:27" x14ac:dyDescent="0.2">
      <c r="Y75" s="332"/>
      <c r="Z75" s="332"/>
      <c r="AA75" s="332"/>
    </row>
    <row r="76" spans="25:27" x14ac:dyDescent="0.2">
      <c r="Y76" s="332"/>
      <c r="Z76" s="332"/>
      <c r="AA76" s="332"/>
    </row>
    <row r="77" spans="25:27" x14ac:dyDescent="0.2">
      <c r="Y77" s="332"/>
      <c r="Z77" s="332"/>
      <c r="AA77" s="332"/>
    </row>
    <row r="78" spans="25:27" x14ac:dyDescent="0.2">
      <c r="Y78" s="332"/>
      <c r="Z78" s="332"/>
      <c r="AA78" s="332"/>
    </row>
    <row r="79" spans="25:27" x14ac:dyDescent="0.2">
      <c r="Y79" s="332"/>
      <c r="Z79" s="332"/>
      <c r="AA79" s="332"/>
    </row>
    <row r="80" spans="25:27" x14ac:dyDescent="0.2">
      <c r="Y80" s="332"/>
      <c r="Z80" s="332"/>
      <c r="AA80" s="332"/>
    </row>
    <row r="81" spans="25:27" x14ac:dyDescent="0.2">
      <c r="Y81" s="332"/>
      <c r="Z81" s="332"/>
      <c r="AA81" s="332"/>
    </row>
    <row r="82" spans="25:27" x14ac:dyDescent="0.2">
      <c r="Y82" s="332"/>
      <c r="Z82" s="332"/>
      <c r="AA82" s="332"/>
    </row>
    <row r="83" spans="25:27" x14ac:dyDescent="0.2">
      <c r="Y83" s="332"/>
      <c r="Z83" s="332"/>
      <c r="AA83" s="332"/>
    </row>
    <row r="84" spans="25:27" x14ac:dyDescent="0.2">
      <c r="Y84" s="332"/>
      <c r="Z84" s="332"/>
      <c r="AA84" s="332"/>
    </row>
    <row r="85" spans="25:27" x14ac:dyDescent="0.2">
      <c r="Y85" s="332"/>
      <c r="Z85" s="332"/>
      <c r="AA85" s="332"/>
    </row>
    <row r="86" spans="25:27" x14ac:dyDescent="0.2">
      <c r="Y86" s="332"/>
      <c r="Z86" s="332"/>
      <c r="AA86" s="332"/>
    </row>
    <row r="87" spans="25:27" x14ac:dyDescent="0.2">
      <c r="Y87" s="332"/>
      <c r="Z87" s="332"/>
      <c r="AA87" s="332"/>
    </row>
    <row r="88" spans="25:27" x14ac:dyDescent="0.2">
      <c r="Y88" s="332"/>
      <c r="Z88" s="332"/>
      <c r="AA88" s="332"/>
    </row>
    <row r="89" spans="25:27" x14ac:dyDescent="0.2">
      <c r="Y89" s="332"/>
      <c r="Z89" s="332"/>
      <c r="AA89" s="332"/>
    </row>
    <row r="90" spans="25:27" x14ac:dyDescent="0.2">
      <c r="Y90" s="332"/>
      <c r="Z90" s="332"/>
      <c r="AA90" s="332"/>
    </row>
    <row r="91" spans="25:27" x14ac:dyDescent="0.2">
      <c r="Y91" s="332"/>
      <c r="Z91" s="332"/>
      <c r="AA91" s="332"/>
    </row>
    <row r="92" spans="25:27" x14ac:dyDescent="0.2">
      <c r="Y92" s="332"/>
      <c r="Z92" s="332"/>
      <c r="AA92" s="332"/>
    </row>
    <row r="93" spans="25:27" x14ac:dyDescent="0.2">
      <c r="Y93" s="332"/>
      <c r="Z93" s="332"/>
      <c r="AA93" s="332"/>
    </row>
    <row r="94" spans="25:27" x14ac:dyDescent="0.2">
      <c r="Y94" s="332"/>
      <c r="Z94" s="332"/>
      <c r="AA94" s="332"/>
    </row>
    <row r="95" spans="25:27" x14ac:dyDescent="0.2">
      <c r="Y95" s="332"/>
      <c r="Z95" s="332"/>
      <c r="AA95" s="332"/>
    </row>
    <row r="96" spans="25:27" x14ac:dyDescent="0.2">
      <c r="Y96" s="332"/>
      <c r="Z96" s="332"/>
      <c r="AA96" s="332"/>
    </row>
    <row r="97" spans="25:27" x14ac:dyDescent="0.2">
      <c r="Y97" s="332"/>
      <c r="Z97" s="332"/>
      <c r="AA97" s="332"/>
    </row>
    <row r="98" spans="25:27" x14ac:dyDescent="0.2">
      <c r="Y98" s="332"/>
      <c r="Z98" s="332"/>
      <c r="AA98" s="332"/>
    </row>
    <row r="99" spans="25:27" x14ac:dyDescent="0.2">
      <c r="Y99" s="332"/>
      <c r="Z99" s="332"/>
      <c r="AA99" s="332"/>
    </row>
    <row r="100" spans="25:27" x14ac:dyDescent="0.2">
      <c r="Y100" s="332"/>
      <c r="Z100" s="332"/>
      <c r="AA100" s="332"/>
    </row>
    <row r="101" spans="25:27" x14ac:dyDescent="0.2">
      <c r="Y101" s="332"/>
      <c r="Z101" s="332"/>
      <c r="AA101" s="332"/>
    </row>
    <row r="102" spans="25:27" x14ac:dyDescent="0.2">
      <c r="Y102" s="332"/>
      <c r="Z102" s="332"/>
      <c r="AA102" s="332"/>
    </row>
    <row r="103" spans="25:27" x14ac:dyDescent="0.2">
      <c r="Y103" s="332"/>
      <c r="Z103" s="332"/>
      <c r="AA103" s="332"/>
    </row>
    <row r="104" spans="25:27" x14ac:dyDescent="0.2">
      <c r="Y104" s="332"/>
      <c r="Z104" s="332"/>
      <c r="AA104" s="332"/>
    </row>
    <row r="105" spans="25:27" x14ac:dyDescent="0.2">
      <c r="Y105" s="332"/>
      <c r="Z105" s="332"/>
      <c r="AA105" s="332"/>
    </row>
    <row r="106" spans="25:27" x14ac:dyDescent="0.2">
      <c r="Y106" s="332"/>
      <c r="Z106" s="332"/>
      <c r="AA106" s="332"/>
    </row>
  </sheetData>
  <autoFilter ref="A2:X19"/>
  <mergeCells count="22">
    <mergeCell ref="AE9:AE10"/>
    <mergeCell ref="Q1:X1"/>
    <mergeCell ref="S9:S10"/>
    <mergeCell ref="T9:T10"/>
    <mergeCell ref="U9:U10"/>
    <mergeCell ref="AC9:AC10"/>
    <mergeCell ref="AD9:AD10"/>
    <mergeCell ref="Q9:Q10"/>
    <mergeCell ref="R9:R10"/>
    <mergeCell ref="AA9:AA10"/>
    <mergeCell ref="AB9:AB10"/>
    <mergeCell ref="Y1:AF1"/>
    <mergeCell ref="V9:V10"/>
    <mergeCell ref="W9:W10"/>
    <mergeCell ref="X9:X10"/>
    <mergeCell ref="Y9:Y10"/>
    <mergeCell ref="Z9:Z10"/>
    <mergeCell ref="I1:P1"/>
    <mergeCell ref="A5:A10"/>
    <mergeCell ref="B5:B10"/>
    <mergeCell ref="C5:C10"/>
    <mergeCell ref="A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zoomScale="80" zoomScaleNormal="80" workbookViewId="0">
      <pane xSplit="8400" topLeftCell="Y1"/>
      <selection activeCell="E6" sqref="E6"/>
      <selection pane="topRight" activeCell="AD6" sqref="AD6"/>
    </sheetView>
  </sheetViews>
  <sheetFormatPr defaultRowHeight="15" x14ac:dyDescent="0.2"/>
  <cols>
    <col min="3" max="3" width="10.44140625" customWidth="1"/>
    <col min="8" max="8" width="10.44140625" customWidth="1"/>
    <col min="9" max="9" width="25.77734375" customWidth="1"/>
    <col min="10" max="10" width="2.77734375" customWidth="1"/>
    <col min="11" max="11" width="25.77734375" customWidth="1"/>
    <col min="12" max="12" width="2.77734375" customWidth="1"/>
    <col min="13" max="13" width="25.77734375" customWidth="1"/>
    <col min="14" max="14" width="2.77734375" customWidth="1"/>
    <col min="15" max="15" width="25.77734375" customWidth="1"/>
    <col min="16" max="16" width="2.77734375" customWidth="1"/>
    <col min="17" max="17" width="25.77734375" customWidth="1"/>
    <col min="18" max="18" width="2.77734375" customWidth="1"/>
    <col min="19" max="19" width="25.77734375" customWidth="1"/>
    <col min="20" max="20" width="2.77734375" customWidth="1"/>
    <col min="21" max="21" width="25.77734375" customWidth="1"/>
    <col min="22" max="22" width="2.77734375" customWidth="1"/>
    <col min="23" max="23" width="25.77734375" customWidth="1"/>
    <col min="24" max="24" width="2.77734375" customWidth="1"/>
    <col min="25" max="25" width="25.77734375" customWidth="1"/>
    <col min="26" max="26" width="2.77734375" customWidth="1"/>
    <col min="27" max="27" width="36.33203125" customWidth="1"/>
    <col min="28" max="28" width="2.77734375" customWidth="1"/>
    <col min="29" max="29" width="46" customWidth="1"/>
    <col min="30" max="30" width="2.77734375" customWidth="1"/>
    <col min="31" max="31" width="25.77734375" customWidth="1"/>
    <col min="32" max="32" width="2.77734375" customWidth="1"/>
  </cols>
  <sheetData>
    <row r="1" spans="1:35" ht="27" customHeight="1" x14ac:dyDescent="0.2">
      <c r="A1" s="607" t="s">
        <v>63</v>
      </c>
      <c r="B1" s="573"/>
      <c r="C1" s="573"/>
      <c r="D1" s="573"/>
      <c r="E1" s="573"/>
      <c r="F1" s="573"/>
      <c r="G1" s="573"/>
      <c r="H1" s="573"/>
      <c r="I1" s="553" t="s">
        <v>2142</v>
      </c>
      <c r="J1" s="608"/>
      <c r="K1" s="608"/>
      <c r="L1" s="608"/>
      <c r="M1" s="608"/>
      <c r="N1" s="608"/>
      <c r="O1" s="608"/>
      <c r="P1" s="609"/>
      <c r="Q1" s="597" t="s">
        <v>1386</v>
      </c>
      <c r="R1" s="598"/>
      <c r="S1" s="598"/>
      <c r="T1" s="598"/>
      <c r="U1" s="598"/>
      <c r="V1" s="598"/>
      <c r="W1" s="598"/>
      <c r="X1" s="599"/>
      <c r="Y1" s="588" t="s">
        <v>1953</v>
      </c>
      <c r="Z1" s="595"/>
      <c r="AA1" s="595"/>
      <c r="AB1" s="595"/>
      <c r="AC1" s="595"/>
      <c r="AD1" s="595"/>
      <c r="AE1" s="595"/>
      <c r="AF1" s="596"/>
    </row>
    <row r="2" spans="1:35" s="445" customFormat="1" ht="114.75" x14ac:dyDescent="0.2">
      <c r="A2" s="517" t="s">
        <v>120</v>
      </c>
      <c r="B2" s="515" t="s">
        <v>2</v>
      </c>
      <c r="C2" s="515" t="s">
        <v>108</v>
      </c>
      <c r="D2" s="515" t="s">
        <v>15</v>
      </c>
      <c r="E2" s="515" t="s">
        <v>103</v>
      </c>
      <c r="F2" s="515" t="s">
        <v>156</v>
      </c>
      <c r="G2" s="515" t="s">
        <v>7</v>
      </c>
      <c r="H2" s="515" t="s">
        <v>0</v>
      </c>
      <c r="I2" s="339" t="s">
        <v>119</v>
      </c>
      <c r="J2" s="342" t="s">
        <v>1</v>
      </c>
      <c r="K2" s="339" t="s">
        <v>893</v>
      </c>
      <c r="L2" s="342" t="s">
        <v>1</v>
      </c>
      <c r="M2" s="339" t="s">
        <v>906</v>
      </c>
      <c r="N2" s="342" t="s">
        <v>1</v>
      </c>
      <c r="O2" s="339" t="s">
        <v>1237</v>
      </c>
      <c r="P2" s="342" t="s">
        <v>1</v>
      </c>
      <c r="Q2" s="336" t="s">
        <v>1382</v>
      </c>
      <c r="R2" s="340" t="s">
        <v>1</v>
      </c>
      <c r="S2" s="336" t="s">
        <v>1383</v>
      </c>
      <c r="T2" s="340" t="s">
        <v>1</v>
      </c>
      <c r="U2" s="336" t="s">
        <v>1384</v>
      </c>
      <c r="V2" s="340" t="s">
        <v>1</v>
      </c>
      <c r="W2" s="336" t="s">
        <v>1385</v>
      </c>
      <c r="X2" s="340" t="s">
        <v>1</v>
      </c>
      <c r="Y2" s="338" t="s">
        <v>1382</v>
      </c>
      <c r="Z2" s="341" t="s">
        <v>1</v>
      </c>
      <c r="AA2" s="338" t="s">
        <v>1383</v>
      </c>
      <c r="AB2" s="341" t="s">
        <v>1</v>
      </c>
      <c r="AC2" s="338" t="s">
        <v>1384</v>
      </c>
      <c r="AD2" s="341" t="s">
        <v>1</v>
      </c>
      <c r="AE2" s="338" t="s">
        <v>1385</v>
      </c>
      <c r="AF2" s="341" t="s">
        <v>1</v>
      </c>
    </row>
    <row r="3" spans="1:35" ht="184.5" customHeight="1" x14ac:dyDescent="0.2">
      <c r="A3" s="600" t="s">
        <v>64</v>
      </c>
      <c r="B3" s="601" t="s">
        <v>75</v>
      </c>
      <c r="C3" s="601" t="s">
        <v>149</v>
      </c>
      <c r="D3" s="31" t="s">
        <v>212</v>
      </c>
      <c r="E3" s="31" t="s">
        <v>209</v>
      </c>
      <c r="F3" s="604" t="s">
        <v>1103</v>
      </c>
      <c r="G3" s="31" t="s">
        <v>1205</v>
      </c>
      <c r="H3" s="570" t="s">
        <v>91</v>
      </c>
      <c r="I3" s="199" t="s">
        <v>716</v>
      </c>
      <c r="J3" s="303"/>
      <c r="K3" s="199" t="s">
        <v>1015</v>
      </c>
      <c r="L3" s="217"/>
      <c r="M3" s="3" t="s">
        <v>1142</v>
      </c>
      <c r="N3" s="217"/>
      <c r="O3" s="3" t="s">
        <v>1545</v>
      </c>
      <c r="P3" s="193"/>
      <c r="Q3" s="3" t="s">
        <v>1544</v>
      </c>
      <c r="R3" s="193"/>
      <c r="S3" s="3" t="s">
        <v>1753</v>
      </c>
      <c r="T3" s="229"/>
      <c r="U3" s="3" t="s">
        <v>1752</v>
      </c>
      <c r="V3" s="271"/>
      <c r="W3" s="3" t="s">
        <v>2018</v>
      </c>
      <c r="X3" s="271"/>
      <c r="Y3" s="11" t="s">
        <v>2144</v>
      </c>
      <c r="Z3" s="271"/>
      <c r="AA3" s="11" t="s">
        <v>2145</v>
      </c>
      <c r="AB3" s="271"/>
      <c r="AC3" s="11" t="s">
        <v>2186</v>
      </c>
      <c r="AD3" s="271"/>
      <c r="AE3" s="11"/>
      <c r="AF3" s="11"/>
      <c r="AG3" s="332"/>
      <c r="AH3" s="332"/>
      <c r="AI3" s="332"/>
    </row>
    <row r="4" spans="1:35" ht="266.25" customHeight="1" x14ac:dyDescent="0.2">
      <c r="A4" s="600"/>
      <c r="B4" s="602"/>
      <c r="C4" s="602"/>
      <c r="D4" s="31" t="s">
        <v>213</v>
      </c>
      <c r="E4" s="31" t="s">
        <v>244</v>
      </c>
      <c r="F4" s="605"/>
      <c r="G4" s="199" t="s">
        <v>456</v>
      </c>
      <c r="H4" s="602"/>
      <c r="I4" s="199" t="s">
        <v>825</v>
      </c>
      <c r="J4" s="303"/>
      <c r="K4" s="3" t="s">
        <v>1017</v>
      </c>
      <c r="L4" s="217"/>
      <c r="M4" s="3" t="s">
        <v>1112</v>
      </c>
      <c r="N4" s="217"/>
      <c r="O4" s="65" t="s">
        <v>1247</v>
      </c>
      <c r="P4" s="193"/>
      <c r="Q4" s="3" t="s">
        <v>1398</v>
      </c>
      <c r="R4" s="215"/>
      <c r="S4" s="3" t="s">
        <v>1594</v>
      </c>
      <c r="T4" s="229"/>
      <c r="U4" s="3" t="s">
        <v>1697</v>
      </c>
      <c r="V4" s="229"/>
      <c r="W4" s="3" t="s">
        <v>1779</v>
      </c>
      <c r="X4" s="229"/>
      <c r="Y4" s="11" t="s">
        <v>1954</v>
      </c>
      <c r="Z4" s="229"/>
      <c r="AA4" s="11" t="s">
        <v>2083</v>
      </c>
      <c r="AB4" s="229"/>
      <c r="AC4" s="11" t="s">
        <v>2167</v>
      </c>
      <c r="AD4" s="229"/>
      <c r="AE4" s="11"/>
      <c r="AF4" s="11"/>
      <c r="AG4" s="332"/>
      <c r="AH4" s="332"/>
      <c r="AI4" s="332"/>
    </row>
    <row r="5" spans="1:35" ht="204" x14ac:dyDescent="0.25">
      <c r="A5" s="600"/>
      <c r="B5" s="602"/>
      <c r="C5" s="602"/>
      <c r="D5" s="31" t="s">
        <v>211</v>
      </c>
      <c r="E5" s="31" t="s">
        <v>215</v>
      </c>
      <c r="F5" s="605"/>
      <c r="G5" s="199" t="s">
        <v>111</v>
      </c>
      <c r="H5" s="602"/>
      <c r="I5" s="199" t="s">
        <v>734</v>
      </c>
      <c r="J5" s="303"/>
      <c r="K5" s="65" t="s">
        <v>979</v>
      </c>
      <c r="L5" s="305"/>
      <c r="M5" s="3" t="s">
        <v>1527</v>
      </c>
      <c r="N5" s="217"/>
      <c r="O5" s="65" t="s">
        <v>1528</v>
      </c>
      <c r="P5" s="193"/>
      <c r="Q5" s="3" t="s">
        <v>1504</v>
      </c>
      <c r="R5" s="217"/>
      <c r="S5" s="3" t="s">
        <v>1634</v>
      </c>
      <c r="T5" s="269"/>
      <c r="U5" s="3" t="s">
        <v>1617</v>
      </c>
      <c r="V5" s="269"/>
      <c r="W5" s="3"/>
      <c r="X5" s="3"/>
      <c r="Y5" s="11"/>
      <c r="Z5" s="280"/>
      <c r="AA5" s="11"/>
      <c r="AB5" s="280"/>
      <c r="AC5" s="11"/>
      <c r="AD5" s="280"/>
      <c r="AE5" s="11"/>
      <c r="AF5" s="11"/>
      <c r="AG5" s="332"/>
      <c r="AH5" s="332"/>
      <c r="AI5" s="332"/>
    </row>
    <row r="6" spans="1:35" ht="293.25" x14ac:dyDescent="0.2">
      <c r="A6" s="600"/>
      <c r="B6" s="602"/>
      <c r="C6" s="602"/>
      <c r="D6" s="31" t="s">
        <v>214</v>
      </c>
      <c r="E6" s="31" t="s">
        <v>243</v>
      </c>
      <c r="F6" s="605"/>
      <c r="G6" s="199" t="s">
        <v>1139</v>
      </c>
      <c r="H6" s="602"/>
      <c r="I6" s="31" t="s">
        <v>875</v>
      </c>
      <c r="J6" s="303"/>
      <c r="K6" s="98" t="s">
        <v>971</v>
      </c>
      <c r="L6" s="217"/>
      <c r="M6" s="3" t="s">
        <v>1135</v>
      </c>
      <c r="N6" s="217"/>
      <c r="O6" s="116" t="s">
        <v>1337</v>
      </c>
      <c r="P6" s="116"/>
      <c r="Q6" s="116"/>
      <c r="R6" s="116"/>
      <c r="S6" s="3"/>
      <c r="T6" s="3"/>
      <c r="U6" s="3"/>
      <c r="V6" s="3"/>
      <c r="W6" s="3"/>
      <c r="X6" s="3"/>
      <c r="Y6" s="11"/>
      <c r="Z6" s="11"/>
      <c r="AA6" s="11"/>
      <c r="AB6" s="11"/>
      <c r="AC6" s="11" t="s">
        <v>2327</v>
      </c>
      <c r="AD6" s="271"/>
      <c r="AE6" s="11"/>
      <c r="AF6" s="11"/>
      <c r="AG6" s="332"/>
      <c r="AH6" s="332"/>
      <c r="AI6" s="332"/>
    </row>
    <row r="7" spans="1:35" ht="409.5" x14ac:dyDescent="0.2">
      <c r="A7" s="600"/>
      <c r="B7" s="602"/>
      <c r="C7" s="602"/>
      <c r="D7" s="31" t="s">
        <v>1104</v>
      </c>
      <c r="E7" s="31" t="s">
        <v>199</v>
      </c>
      <c r="F7" s="605"/>
      <c r="G7" s="199" t="s">
        <v>112</v>
      </c>
      <c r="H7" s="602"/>
      <c r="I7" s="199" t="s">
        <v>715</v>
      </c>
      <c r="J7" s="303"/>
      <c r="K7" s="3" t="s">
        <v>1018</v>
      </c>
      <c r="L7" s="217"/>
      <c r="M7" s="3" t="s">
        <v>1113</v>
      </c>
      <c r="N7" s="217"/>
      <c r="O7" s="157" t="s">
        <v>1284</v>
      </c>
      <c r="P7" s="193"/>
      <c r="Q7" s="3" t="s">
        <v>1496</v>
      </c>
      <c r="R7" s="193"/>
      <c r="S7" s="3" t="s">
        <v>1716</v>
      </c>
      <c r="T7" s="229"/>
      <c r="U7" s="3" t="s">
        <v>1717</v>
      </c>
      <c r="V7" s="229"/>
      <c r="W7" s="3" t="s">
        <v>1804</v>
      </c>
      <c r="X7" s="229"/>
      <c r="Y7" s="11" t="s">
        <v>2036</v>
      </c>
      <c r="Z7" s="229"/>
      <c r="AA7" s="11" t="s">
        <v>2312</v>
      </c>
      <c r="AB7" s="229"/>
      <c r="AC7" s="11" t="s">
        <v>2313</v>
      </c>
      <c r="AD7" s="229"/>
      <c r="AE7" s="11"/>
      <c r="AF7" s="11"/>
      <c r="AG7" s="332"/>
      <c r="AH7" s="332"/>
      <c r="AI7" s="332"/>
    </row>
    <row r="8" spans="1:35" ht="280.5" x14ac:dyDescent="0.2">
      <c r="A8" s="198"/>
      <c r="B8" s="602"/>
      <c r="C8" s="602"/>
      <c r="D8" s="36" t="s">
        <v>459</v>
      </c>
      <c r="E8" s="31" t="s">
        <v>458</v>
      </c>
      <c r="F8" s="605"/>
      <c r="G8" s="199" t="s">
        <v>456</v>
      </c>
      <c r="H8" s="603"/>
      <c r="I8" s="199" t="s">
        <v>823</v>
      </c>
      <c r="J8" s="303"/>
      <c r="K8" s="3" t="s">
        <v>1019</v>
      </c>
      <c r="L8" s="217"/>
      <c r="M8" s="3" t="s">
        <v>1068</v>
      </c>
      <c r="N8" s="193"/>
      <c r="O8" s="65" t="s">
        <v>1248</v>
      </c>
      <c r="P8" s="193"/>
      <c r="Q8" s="3" t="s">
        <v>1395</v>
      </c>
      <c r="R8" s="162"/>
      <c r="S8" s="3" t="s">
        <v>1595</v>
      </c>
      <c r="T8" s="281"/>
      <c r="U8" s="3" t="s">
        <v>1696</v>
      </c>
      <c r="V8" s="271"/>
      <c r="W8" s="3" t="s">
        <v>1783</v>
      </c>
      <c r="X8" s="271"/>
      <c r="Y8" s="11" t="s">
        <v>1955</v>
      </c>
      <c r="Z8" s="229"/>
      <c r="AA8" s="11" t="s">
        <v>2168</v>
      </c>
      <c r="AB8" s="325"/>
      <c r="AC8" s="11" t="s">
        <v>2169</v>
      </c>
      <c r="AD8" s="229"/>
      <c r="AE8" s="11"/>
      <c r="AF8" s="11"/>
      <c r="AG8" s="332"/>
      <c r="AH8" s="332"/>
      <c r="AI8" s="332"/>
    </row>
    <row r="9" spans="1:35" ht="409.5" x14ac:dyDescent="0.2">
      <c r="A9" s="198"/>
      <c r="B9" s="603"/>
      <c r="C9" s="603"/>
      <c r="D9" s="36" t="s">
        <v>461</v>
      </c>
      <c r="E9" s="31" t="s">
        <v>460</v>
      </c>
      <c r="F9" s="606"/>
      <c r="G9" s="199" t="s">
        <v>456</v>
      </c>
      <c r="H9" s="197"/>
      <c r="I9" s="199" t="s">
        <v>876</v>
      </c>
      <c r="J9" s="303"/>
      <c r="K9" s="3" t="s">
        <v>905</v>
      </c>
      <c r="L9" s="217"/>
      <c r="M9" s="3" t="s">
        <v>1069</v>
      </c>
      <c r="N9" s="193"/>
      <c r="O9" s="65" t="s">
        <v>1249</v>
      </c>
      <c r="P9" s="193"/>
      <c r="Q9" s="3" t="s">
        <v>1396</v>
      </c>
      <c r="R9" s="162"/>
      <c r="S9" s="3" t="s">
        <v>1596</v>
      </c>
      <c r="T9" s="271"/>
      <c r="U9" s="3" t="s">
        <v>1596</v>
      </c>
      <c r="V9" s="271"/>
      <c r="W9" s="3" t="s">
        <v>1780</v>
      </c>
      <c r="X9" s="271"/>
      <c r="Y9" s="11" t="s">
        <v>1956</v>
      </c>
      <c r="Z9" s="229"/>
      <c r="AA9" s="11" t="s">
        <v>2084</v>
      </c>
      <c r="AB9" s="229"/>
      <c r="AC9" s="11" t="s">
        <v>2170</v>
      </c>
      <c r="AD9" s="229"/>
      <c r="AE9" s="11"/>
      <c r="AF9" s="11"/>
      <c r="AG9" s="332"/>
      <c r="AH9" s="332"/>
      <c r="AI9" s="332"/>
    </row>
    <row r="10" spans="1:35" ht="409.5" x14ac:dyDescent="0.2">
      <c r="A10" s="198" t="s">
        <v>65</v>
      </c>
      <c r="B10" s="195" t="s">
        <v>143</v>
      </c>
      <c r="C10" s="195" t="s">
        <v>79</v>
      </c>
      <c r="D10" s="199" t="s">
        <v>157</v>
      </c>
      <c r="E10" s="199" t="s">
        <v>216</v>
      </c>
      <c r="F10" s="199" t="s">
        <v>328</v>
      </c>
      <c r="G10" s="195" t="s">
        <v>111</v>
      </c>
      <c r="H10" s="199"/>
      <c r="I10" s="199" t="s">
        <v>735</v>
      </c>
      <c r="J10" s="303"/>
      <c r="K10" s="199" t="s">
        <v>980</v>
      </c>
      <c r="L10" s="217"/>
      <c r="M10" s="199" t="s">
        <v>1531</v>
      </c>
      <c r="N10" s="217"/>
      <c r="O10" s="199" t="s">
        <v>1530</v>
      </c>
      <c r="P10" s="217"/>
      <c r="Q10" s="207" t="s">
        <v>1505</v>
      </c>
      <c r="R10" s="217"/>
      <c r="S10" s="258" t="s">
        <v>1505</v>
      </c>
      <c r="T10" s="269"/>
      <c r="U10" s="3" t="s">
        <v>1640</v>
      </c>
      <c r="V10" s="269"/>
      <c r="W10" s="3"/>
      <c r="X10" s="3"/>
      <c r="Y10" s="31"/>
      <c r="Z10" s="280"/>
      <c r="AA10" s="31"/>
      <c r="AB10" s="280"/>
      <c r="AC10" s="11"/>
      <c r="AD10" s="280"/>
      <c r="AE10" s="11"/>
      <c r="AF10" s="11"/>
      <c r="AG10" s="332"/>
      <c r="AH10" s="332"/>
      <c r="AI10" s="332"/>
    </row>
    <row r="11" spans="1:35" ht="409.5" x14ac:dyDescent="0.2">
      <c r="A11" s="195" t="s">
        <v>66</v>
      </c>
      <c r="B11" s="195" t="s">
        <v>72</v>
      </c>
      <c r="C11" s="195" t="s">
        <v>80</v>
      </c>
      <c r="D11" s="199" t="s">
        <v>185</v>
      </c>
      <c r="E11" s="199" t="s">
        <v>435</v>
      </c>
      <c r="F11" s="199" t="s">
        <v>436</v>
      </c>
      <c r="G11" s="195" t="s">
        <v>112</v>
      </c>
      <c r="H11" s="195" t="s">
        <v>91</v>
      </c>
      <c r="I11" s="199" t="s">
        <v>703</v>
      </c>
      <c r="J11" s="303"/>
      <c r="K11" s="3" t="s">
        <v>954</v>
      </c>
      <c r="L11" s="217"/>
      <c r="M11" s="3" t="s">
        <v>1096</v>
      </c>
      <c r="N11" s="82"/>
      <c r="O11" s="3" t="s">
        <v>1302</v>
      </c>
      <c r="P11" s="162"/>
      <c r="Q11" s="3" t="s">
        <v>1497</v>
      </c>
      <c r="R11" s="162"/>
      <c r="S11" s="3" t="s">
        <v>1674</v>
      </c>
      <c r="T11" s="275"/>
      <c r="U11" s="3" t="s">
        <v>1718</v>
      </c>
      <c r="V11" s="271"/>
      <c r="W11" s="3" t="s">
        <v>1875</v>
      </c>
      <c r="X11" s="229"/>
      <c r="Y11" s="11" t="s">
        <v>2039</v>
      </c>
      <c r="Z11" s="540"/>
      <c r="AA11" s="11" t="s">
        <v>2314</v>
      </c>
      <c r="AB11" s="540"/>
      <c r="AC11" s="11" t="s">
        <v>2305</v>
      </c>
      <c r="AD11" s="540"/>
      <c r="AE11" s="11"/>
      <c r="AF11" s="11"/>
      <c r="AG11" s="332"/>
      <c r="AH11" s="332"/>
      <c r="AI11" s="332"/>
    </row>
    <row r="12" spans="1:35" ht="409.5" x14ac:dyDescent="0.2">
      <c r="A12" s="198" t="s">
        <v>67</v>
      </c>
      <c r="B12" s="195" t="s">
        <v>73</v>
      </c>
      <c r="C12" s="195" t="s">
        <v>81</v>
      </c>
      <c r="D12" s="199" t="s">
        <v>248</v>
      </c>
      <c r="E12" s="199" t="s">
        <v>249</v>
      </c>
      <c r="F12" s="199" t="s">
        <v>452</v>
      </c>
      <c r="G12" s="196" t="s">
        <v>1205</v>
      </c>
      <c r="H12" s="199" t="s">
        <v>903</v>
      </c>
      <c r="I12" s="199" t="s">
        <v>904</v>
      </c>
      <c r="J12" s="303"/>
      <c r="K12" s="199" t="s">
        <v>1020</v>
      </c>
      <c r="L12" s="217"/>
      <c r="M12" s="3" t="s">
        <v>1143</v>
      </c>
      <c r="N12" s="217"/>
      <c r="O12" s="116"/>
      <c r="P12" s="116"/>
      <c r="Q12" s="116"/>
      <c r="R12" s="193"/>
      <c r="S12" s="3" t="s">
        <v>1830</v>
      </c>
      <c r="T12" s="229"/>
      <c r="U12" s="3" t="s">
        <v>1830</v>
      </c>
      <c r="V12" s="229"/>
      <c r="W12" s="3" t="s">
        <v>2137</v>
      </c>
      <c r="X12" s="229"/>
      <c r="Y12" s="11" t="s">
        <v>2138</v>
      </c>
      <c r="Z12" s="229"/>
      <c r="AA12" s="11" t="s">
        <v>2187</v>
      </c>
      <c r="AB12" s="229"/>
      <c r="AC12" s="11" t="s">
        <v>2188</v>
      </c>
      <c r="AD12" s="11"/>
      <c r="AE12" s="11"/>
      <c r="AF12" s="11"/>
      <c r="AG12" s="332"/>
      <c r="AH12" s="332"/>
      <c r="AI12" s="332"/>
    </row>
    <row r="13" spans="1:35" ht="409.5" x14ac:dyDescent="0.2">
      <c r="A13" s="198" t="s">
        <v>68</v>
      </c>
      <c r="B13" s="195" t="s">
        <v>76</v>
      </c>
      <c r="C13" s="195" t="s">
        <v>82</v>
      </c>
      <c r="D13" s="199" t="s">
        <v>422</v>
      </c>
      <c r="E13" s="199" t="s">
        <v>158</v>
      </c>
      <c r="F13" s="199" t="s">
        <v>438</v>
      </c>
      <c r="G13" s="196" t="s">
        <v>1139</v>
      </c>
      <c r="H13" s="199" t="s">
        <v>91</v>
      </c>
      <c r="I13" s="31" t="s">
        <v>874</v>
      </c>
      <c r="J13" s="90"/>
      <c r="K13" s="3" t="s">
        <v>1016</v>
      </c>
      <c r="L13" s="82"/>
      <c r="M13" s="3" t="s">
        <v>1144</v>
      </c>
      <c r="N13" s="89"/>
      <c r="O13" s="116"/>
      <c r="P13" s="116"/>
      <c r="Q13" s="3" t="s">
        <v>1648</v>
      </c>
      <c r="R13" s="116"/>
      <c r="S13" s="3" t="s">
        <v>1649</v>
      </c>
      <c r="T13" s="3"/>
      <c r="U13" s="3"/>
      <c r="V13" s="261"/>
      <c r="W13" s="3" t="s">
        <v>2030</v>
      </c>
      <c r="X13" s="261"/>
      <c r="Y13" s="11" t="s">
        <v>2029</v>
      </c>
      <c r="Z13" s="11"/>
      <c r="AA13" s="11" t="s">
        <v>2029</v>
      </c>
      <c r="AB13" s="11"/>
      <c r="AC13" s="11" t="s">
        <v>2003</v>
      </c>
      <c r="AD13" s="11"/>
      <c r="AE13" s="11"/>
      <c r="AF13" s="11"/>
      <c r="AG13" s="332"/>
      <c r="AH13" s="332"/>
      <c r="AI13" s="332"/>
    </row>
    <row r="14" spans="1:35" ht="293.25" x14ac:dyDescent="0.2">
      <c r="A14" s="198" t="s">
        <v>69</v>
      </c>
      <c r="B14" s="195" t="s">
        <v>74</v>
      </c>
      <c r="C14" s="195" t="s">
        <v>83</v>
      </c>
      <c r="D14" s="199" t="s">
        <v>206</v>
      </c>
      <c r="E14" s="199" t="s">
        <v>196</v>
      </c>
      <c r="F14" s="199" t="s">
        <v>423</v>
      </c>
      <c r="G14" s="195" t="s">
        <v>1139</v>
      </c>
      <c r="H14" s="199" t="s">
        <v>91</v>
      </c>
      <c r="I14" s="199" t="s">
        <v>826</v>
      </c>
      <c r="J14" s="303"/>
      <c r="K14" s="3" t="s">
        <v>942</v>
      </c>
      <c r="L14" s="217"/>
      <c r="M14" s="3" t="s">
        <v>1144</v>
      </c>
      <c r="N14" s="89"/>
      <c r="O14" s="116"/>
      <c r="P14" s="116"/>
      <c r="Q14" s="3" t="s">
        <v>1650</v>
      </c>
      <c r="R14" s="116"/>
      <c r="S14" s="3" t="s">
        <v>1651</v>
      </c>
      <c r="T14" s="3"/>
      <c r="U14" s="3"/>
      <c r="V14" s="261"/>
      <c r="W14" s="3" t="s">
        <v>2100</v>
      </c>
      <c r="X14" s="261"/>
      <c r="Y14" s="11" t="s">
        <v>2031</v>
      </c>
      <c r="Z14" s="271"/>
      <c r="AA14" s="11" t="s">
        <v>2099</v>
      </c>
      <c r="AB14" s="271"/>
      <c r="AC14" s="11" t="s">
        <v>2325</v>
      </c>
      <c r="AD14" s="229"/>
      <c r="AE14" s="11"/>
      <c r="AF14" s="11"/>
      <c r="AG14" s="332"/>
      <c r="AH14" s="332"/>
      <c r="AI14" s="332"/>
    </row>
    <row r="15" spans="1:35" ht="318.75" x14ac:dyDescent="0.2">
      <c r="A15" s="198" t="s">
        <v>70</v>
      </c>
      <c r="B15" s="195" t="s">
        <v>77</v>
      </c>
      <c r="C15" s="195" t="s">
        <v>84</v>
      </c>
      <c r="D15" s="199" t="s">
        <v>250</v>
      </c>
      <c r="E15" s="199" t="s">
        <v>197</v>
      </c>
      <c r="F15" s="199" t="s">
        <v>329</v>
      </c>
      <c r="G15" s="195" t="s">
        <v>1139</v>
      </c>
      <c r="H15" s="199" t="s">
        <v>91</v>
      </c>
      <c r="I15" s="199" t="s">
        <v>844</v>
      </c>
      <c r="J15" s="303"/>
      <c r="K15" s="3" t="s">
        <v>941</v>
      </c>
      <c r="L15" s="82"/>
      <c r="M15" s="3" t="s">
        <v>1144</v>
      </c>
      <c r="N15" s="89"/>
      <c r="O15" s="116"/>
      <c r="P15" s="116"/>
      <c r="Q15" s="3" t="s">
        <v>1652</v>
      </c>
      <c r="R15" s="193"/>
      <c r="S15" s="3" t="s">
        <v>1653</v>
      </c>
      <c r="T15" s="271"/>
      <c r="U15" s="3"/>
      <c r="V15" s="3"/>
      <c r="W15" s="3" t="s">
        <v>2106</v>
      </c>
      <c r="X15" s="3"/>
      <c r="Y15" s="11" t="s">
        <v>2105</v>
      </c>
      <c r="Z15" s="11"/>
      <c r="AA15" s="11" t="s">
        <v>2104</v>
      </c>
      <c r="AB15" s="11"/>
      <c r="AC15" s="11"/>
      <c r="AD15" s="11"/>
      <c r="AE15" s="11"/>
      <c r="AF15" s="11"/>
      <c r="AG15" s="332"/>
      <c r="AH15" s="332"/>
      <c r="AI15" s="332"/>
    </row>
    <row r="16" spans="1:35" ht="357" customHeight="1" x14ac:dyDescent="0.2">
      <c r="A16" s="34" t="s">
        <v>144</v>
      </c>
      <c r="B16" s="195" t="s">
        <v>145</v>
      </c>
      <c r="C16" s="195" t="s">
        <v>146</v>
      </c>
      <c r="D16" s="199" t="s">
        <v>208</v>
      </c>
      <c r="E16" s="199" t="s">
        <v>198</v>
      </c>
      <c r="F16" s="199" t="s">
        <v>440</v>
      </c>
      <c r="G16" s="195" t="s">
        <v>1139</v>
      </c>
      <c r="H16" s="199" t="s">
        <v>91</v>
      </c>
      <c r="I16" s="199" t="s">
        <v>827</v>
      </c>
      <c r="J16" s="303"/>
      <c r="K16" s="3" t="s">
        <v>1021</v>
      </c>
      <c r="L16" s="303"/>
      <c r="M16" s="3" t="s">
        <v>1144</v>
      </c>
      <c r="N16" s="89"/>
      <c r="O16" s="116"/>
      <c r="P16" s="116"/>
      <c r="Q16" s="3" t="s">
        <v>1650</v>
      </c>
      <c r="R16" s="193"/>
      <c r="S16" s="3" t="s">
        <v>1651</v>
      </c>
      <c r="T16" s="229"/>
      <c r="U16" s="3"/>
      <c r="V16" s="3"/>
      <c r="W16" s="3" t="s">
        <v>2101</v>
      </c>
      <c r="X16" s="3"/>
      <c r="Y16" s="11" t="s">
        <v>2102</v>
      </c>
      <c r="Z16" s="229"/>
      <c r="AA16" s="11" t="s">
        <v>2103</v>
      </c>
      <c r="AB16" s="229"/>
      <c r="AC16" s="11" t="s">
        <v>2326</v>
      </c>
      <c r="AD16" s="229"/>
      <c r="AE16" s="11"/>
      <c r="AF16" s="11"/>
      <c r="AG16" s="332"/>
      <c r="AH16" s="332"/>
      <c r="AI16" s="332"/>
    </row>
    <row r="17" spans="1:35" ht="409.6" thickBot="1" x14ac:dyDescent="0.25">
      <c r="A17" s="17" t="s">
        <v>207</v>
      </c>
      <c r="B17" s="18" t="s">
        <v>251</v>
      </c>
      <c r="C17" s="18" t="s">
        <v>252</v>
      </c>
      <c r="D17" s="18" t="s">
        <v>330</v>
      </c>
      <c r="E17" s="25" t="s">
        <v>448</v>
      </c>
      <c r="F17" s="25" t="s">
        <v>449</v>
      </c>
      <c r="G17" s="16" t="s">
        <v>111</v>
      </c>
      <c r="H17" s="25"/>
      <c r="I17" s="4" t="s">
        <v>845</v>
      </c>
      <c r="J17" s="304"/>
      <c r="K17" s="4" t="s">
        <v>981</v>
      </c>
      <c r="L17" s="217"/>
      <c r="M17" s="212" t="s">
        <v>1529</v>
      </c>
      <c r="N17" s="217"/>
      <c r="O17" s="309" t="s">
        <v>1532</v>
      </c>
      <c r="P17" s="217"/>
      <c r="Q17" s="3" t="s">
        <v>1506</v>
      </c>
      <c r="R17" s="217"/>
      <c r="S17" s="3" t="s">
        <v>1618</v>
      </c>
      <c r="T17" s="269"/>
      <c r="U17" s="3" t="s">
        <v>1619</v>
      </c>
      <c r="V17" s="271"/>
      <c r="W17" s="3"/>
      <c r="X17" s="3"/>
      <c r="Y17" s="11"/>
      <c r="Z17" s="280"/>
      <c r="AA17" s="11"/>
      <c r="AB17" s="280"/>
      <c r="AC17" s="11"/>
      <c r="AD17" s="11"/>
      <c r="AE17" s="11"/>
      <c r="AF17" s="11"/>
      <c r="AG17" s="332"/>
      <c r="AH17" s="332"/>
      <c r="AI17" s="332"/>
    </row>
    <row r="18" spans="1:35" x14ac:dyDescent="0.2">
      <c r="S18" s="279"/>
      <c r="T18" s="279"/>
      <c r="U18" s="332"/>
      <c r="V18" s="332"/>
      <c r="W18" s="332"/>
      <c r="X18" s="332"/>
      <c r="Y18" s="332"/>
      <c r="Z18" s="332"/>
      <c r="AA18" s="332"/>
      <c r="AB18" s="332"/>
      <c r="AC18" s="332"/>
      <c r="AD18" s="332"/>
      <c r="AE18" s="332"/>
      <c r="AF18" s="332"/>
      <c r="AG18" s="332"/>
      <c r="AH18" s="332"/>
      <c r="AI18" s="332"/>
    </row>
    <row r="19" spans="1:35" x14ac:dyDescent="0.2">
      <c r="S19" s="279"/>
      <c r="T19" s="279"/>
      <c r="U19" s="332"/>
      <c r="V19" s="332"/>
      <c r="W19" s="332"/>
      <c r="X19" s="332"/>
      <c r="Y19" s="332"/>
      <c r="Z19" s="332"/>
      <c r="AA19" s="332"/>
      <c r="AB19" s="332"/>
      <c r="AC19" s="332"/>
      <c r="AD19" s="332"/>
      <c r="AE19" s="332"/>
      <c r="AF19" s="332"/>
      <c r="AG19" s="332"/>
      <c r="AH19" s="332"/>
      <c r="AI19" s="332"/>
    </row>
    <row r="20" spans="1:35" x14ac:dyDescent="0.2">
      <c r="S20" s="279"/>
      <c r="T20" s="279"/>
      <c r="U20" s="332"/>
      <c r="V20" s="332"/>
      <c r="W20" s="332"/>
      <c r="X20" s="332"/>
      <c r="Y20" s="332"/>
      <c r="Z20" s="332"/>
      <c r="AA20" s="332"/>
      <c r="AB20" s="332"/>
      <c r="AC20" s="332"/>
      <c r="AD20" s="332"/>
      <c r="AE20" s="332"/>
      <c r="AF20" s="332"/>
      <c r="AG20" s="332"/>
      <c r="AH20" s="332"/>
      <c r="AI20" s="332"/>
    </row>
    <row r="21" spans="1:35" x14ac:dyDescent="0.2">
      <c r="S21" s="279"/>
      <c r="T21" s="279"/>
      <c r="U21" s="332"/>
      <c r="V21" s="332"/>
      <c r="W21" s="332"/>
      <c r="X21" s="332"/>
      <c r="Y21" s="332"/>
      <c r="Z21" s="332"/>
      <c r="AA21" s="332"/>
      <c r="AB21" s="332"/>
      <c r="AC21" s="332"/>
      <c r="AD21" s="332"/>
      <c r="AE21" s="332"/>
      <c r="AF21" s="332"/>
      <c r="AG21" s="332"/>
      <c r="AH21" s="332"/>
      <c r="AI21" s="332"/>
    </row>
    <row r="22" spans="1:35" x14ac:dyDescent="0.2">
      <c r="S22" s="279"/>
      <c r="T22" s="279"/>
      <c r="U22" s="332"/>
      <c r="V22" s="332"/>
      <c r="W22" s="332"/>
      <c r="X22" s="332"/>
      <c r="Y22" s="332"/>
      <c r="Z22" s="332"/>
      <c r="AA22" s="332"/>
      <c r="AB22" s="332"/>
      <c r="AC22" s="332"/>
      <c r="AD22" s="332"/>
      <c r="AE22" s="332"/>
      <c r="AF22" s="332"/>
      <c r="AG22" s="332"/>
      <c r="AH22" s="332"/>
      <c r="AI22" s="332"/>
    </row>
    <row r="23" spans="1:35" x14ac:dyDescent="0.2">
      <c r="S23" s="279"/>
      <c r="T23" s="279"/>
      <c r="U23" s="332"/>
      <c r="V23" s="332"/>
      <c r="W23" s="332"/>
      <c r="X23" s="332"/>
      <c r="Y23" s="332"/>
      <c r="Z23" s="332"/>
      <c r="AA23" s="332"/>
      <c r="AB23" s="332"/>
      <c r="AC23" s="332"/>
      <c r="AD23" s="332"/>
      <c r="AE23" s="332"/>
      <c r="AF23" s="332"/>
      <c r="AG23" s="332"/>
      <c r="AH23" s="332"/>
      <c r="AI23" s="332"/>
    </row>
    <row r="24" spans="1:35" x14ac:dyDescent="0.2">
      <c r="S24" s="279"/>
      <c r="T24" s="279"/>
      <c r="U24" s="332"/>
      <c r="V24" s="332"/>
      <c r="W24" s="332"/>
      <c r="X24" s="332"/>
      <c r="Y24" s="332"/>
      <c r="Z24" s="332"/>
      <c r="AA24" s="332"/>
      <c r="AB24" s="332"/>
      <c r="AC24" s="332"/>
      <c r="AD24" s="332"/>
      <c r="AE24" s="332"/>
      <c r="AF24" s="332"/>
      <c r="AG24" s="332"/>
      <c r="AH24" s="332"/>
      <c r="AI24" s="332"/>
    </row>
    <row r="25" spans="1:35" x14ac:dyDescent="0.2">
      <c r="S25" s="279"/>
      <c r="T25" s="279"/>
      <c r="U25" s="332"/>
      <c r="V25" s="332"/>
      <c r="W25" s="332"/>
      <c r="X25" s="332"/>
      <c r="Y25" s="332"/>
      <c r="Z25" s="332"/>
      <c r="AA25" s="332"/>
      <c r="AB25" s="332"/>
      <c r="AC25" s="332"/>
      <c r="AD25" s="332"/>
      <c r="AE25" s="332"/>
      <c r="AF25" s="332"/>
      <c r="AG25" s="332"/>
      <c r="AH25" s="332"/>
      <c r="AI25" s="332"/>
    </row>
    <row r="26" spans="1:35" x14ac:dyDescent="0.2">
      <c r="S26" s="279"/>
      <c r="T26" s="279"/>
      <c r="U26" s="332"/>
      <c r="V26" s="332"/>
      <c r="W26" s="332"/>
      <c r="X26" s="332"/>
      <c r="Y26" s="332"/>
      <c r="Z26" s="332"/>
      <c r="AA26" s="332"/>
      <c r="AB26" s="332"/>
      <c r="AC26" s="332"/>
      <c r="AD26" s="332"/>
      <c r="AE26" s="332"/>
      <c r="AF26" s="332"/>
      <c r="AG26" s="332"/>
      <c r="AH26" s="332"/>
      <c r="AI26" s="332"/>
    </row>
    <row r="27" spans="1:35" x14ac:dyDescent="0.2">
      <c r="S27" s="279"/>
      <c r="T27" s="279"/>
      <c r="U27" s="332"/>
      <c r="V27" s="332"/>
      <c r="W27" s="332"/>
      <c r="X27" s="332"/>
      <c r="Y27" s="332"/>
      <c r="Z27" s="332"/>
      <c r="AA27" s="332"/>
      <c r="AB27" s="332"/>
      <c r="AC27" s="332"/>
      <c r="AD27" s="332"/>
      <c r="AE27" s="332"/>
      <c r="AF27" s="332"/>
      <c r="AG27" s="332"/>
      <c r="AH27" s="332"/>
      <c r="AI27" s="332"/>
    </row>
    <row r="28" spans="1:35" x14ac:dyDescent="0.2">
      <c r="S28" s="279"/>
      <c r="T28" s="279"/>
      <c r="U28" s="332"/>
      <c r="V28" s="332"/>
      <c r="W28" s="332"/>
      <c r="X28" s="332"/>
      <c r="Y28" s="332"/>
      <c r="Z28" s="332"/>
      <c r="AA28" s="332"/>
      <c r="AB28" s="332"/>
      <c r="AC28" s="332"/>
      <c r="AD28" s="332"/>
      <c r="AE28" s="332"/>
      <c r="AF28" s="332"/>
      <c r="AG28" s="332"/>
      <c r="AH28" s="332"/>
      <c r="AI28" s="332"/>
    </row>
    <row r="29" spans="1:35" x14ac:dyDescent="0.2">
      <c r="S29" s="279"/>
      <c r="T29" s="279"/>
      <c r="U29" s="332"/>
      <c r="V29" s="332"/>
      <c r="W29" s="332"/>
      <c r="X29" s="332"/>
      <c r="Y29" s="332"/>
      <c r="Z29" s="332"/>
      <c r="AA29" s="332"/>
      <c r="AB29" s="332"/>
      <c r="AC29" s="332"/>
      <c r="AD29" s="332"/>
      <c r="AE29" s="332"/>
      <c r="AF29" s="332"/>
      <c r="AG29" s="332"/>
      <c r="AH29" s="332"/>
      <c r="AI29" s="332"/>
    </row>
    <row r="30" spans="1:35" x14ac:dyDescent="0.2">
      <c r="S30" s="279"/>
      <c r="T30" s="279"/>
      <c r="U30" s="332"/>
      <c r="V30" s="332"/>
      <c r="W30" s="332"/>
      <c r="X30" s="332"/>
      <c r="Y30" s="332"/>
      <c r="Z30" s="332"/>
      <c r="AA30" s="332"/>
      <c r="AB30" s="332"/>
      <c r="AC30" s="332"/>
      <c r="AD30" s="332"/>
      <c r="AE30" s="332"/>
      <c r="AF30" s="332"/>
      <c r="AG30" s="332"/>
      <c r="AH30" s="332"/>
      <c r="AI30" s="332"/>
    </row>
    <row r="31" spans="1:35" x14ac:dyDescent="0.2">
      <c r="S31" s="279"/>
      <c r="T31" s="279"/>
      <c r="U31" s="332"/>
      <c r="V31" s="332"/>
      <c r="W31" s="332"/>
      <c r="X31" s="332"/>
      <c r="Y31" s="332"/>
      <c r="Z31" s="332"/>
      <c r="AA31" s="332"/>
      <c r="AB31" s="332"/>
      <c r="AC31" s="332"/>
      <c r="AD31" s="332"/>
      <c r="AE31" s="332"/>
      <c r="AF31" s="332"/>
      <c r="AG31" s="332"/>
      <c r="AH31" s="332"/>
      <c r="AI31" s="332"/>
    </row>
    <row r="32" spans="1:35" x14ac:dyDescent="0.2">
      <c r="S32" s="279"/>
      <c r="T32" s="279"/>
      <c r="U32" s="332"/>
      <c r="V32" s="332"/>
      <c r="W32" s="332"/>
      <c r="X32" s="332"/>
      <c r="Y32" s="332"/>
      <c r="Z32" s="332"/>
      <c r="AA32" s="332"/>
      <c r="AB32" s="332"/>
      <c r="AC32" s="332"/>
      <c r="AD32" s="332"/>
      <c r="AE32" s="332"/>
      <c r="AF32" s="332"/>
      <c r="AG32" s="332"/>
      <c r="AH32" s="332"/>
      <c r="AI32" s="332"/>
    </row>
    <row r="33" spans="19:35" x14ac:dyDescent="0.2">
      <c r="S33" s="279"/>
      <c r="T33" s="279"/>
      <c r="U33" s="332"/>
      <c r="V33" s="332"/>
      <c r="W33" s="332"/>
      <c r="X33" s="332"/>
      <c r="Y33" s="332"/>
      <c r="Z33" s="332"/>
      <c r="AA33" s="332"/>
      <c r="AB33" s="332"/>
      <c r="AC33" s="332"/>
      <c r="AD33" s="332"/>
      <c r="AE33" s="332"/>
      <c r="AF33" s="332"/>
      <c r="AG33" s="332"/>
      <c r="AH33" s="332"/>
      <c r="AI33" s="332"/>
    </row>
    <row r="34" spans="19:35" x14ac:dyDescent="0.2">
      <c r="S34" s="279"/>
      <c r="T34" s="279"/>
      <c r="U34" s="332"/>
      <c r="V34" s="332"/>
      <c r="W34" s="332"/>
      <c r="X34" s="332"/>
      <c r="Y34" s="332"/>
      <c r="Z34" s="332"/>
      <c r="AA34" s="332"/>
      <c r="AB34" s="332"/>
      <c r="AC34" s="332"/>
      <c r="AD34" s="332"/>
      <c r="AE34" s="332"/>
      <c r="AF34" s="332"/>
      <c r="AG34" s="332"/>
      <c r="AH34" s="332"/>
      <c r="AI34" s="332"/>
    </row>
    <row r="35" spans="19:35" x14ac:dyDescent="0.2">
      <c r="S35" s="279"/>
      <c r="T35" s="279"/>
      <c r="U35" s="332"/>
      <c r="V35" s="332"/>
      <c r="W35" s="332"/>
      <c r="X35" s="332"/>
      <c r="Y35" s="332"/>
      <c r="Z35" s="332"/>
      <c r="AA35" s="332"/>
      <c r="AB35" s="332"/>
      <c r="AC35" s="332"/>
      <c r="AD35" s="332"/>
      <c r="AE35" s="332"/>
      <c r="AF35" s="332"/>
      <c r="AG35" s="332"/>
      <c r="AH35" s="332"/>
      <c r="AI35" s="332"/>
    </row>
    <row r="36" spans="19:35" x14ac:dyDescent="0.2">
      <c r="S36" s="279"/>
      <c r="T36" s="279"/>
      <c r="U36" s="332"/>
      <c r="V36" s="332"/>
      <c r="W36" s="332"/>
      <c r="X36" s="332"/>
      <c r="Y36" s="332"/>
      <c r="Z36" s="332"/>
      <c r="AA36" s="332"/>
      <c r="AB36" s="332"/>
      <c r="AC36" s="332"/>
      <c r="AD36" s="332"/>
      <c r="AE36" s="332"/>
      <c r="AF36" s="332"/>
      <c r="AG36" s="332"/>
      <c r="AH36" s="332"/>
      <c r="AI36" s="332"/>
    </row>
    <row r="37" spans="19:35" x14ac:dyDescent="0.2">
      <c r="S37" s="279"/>
      <c r="T37" s="279"/>
      <c r="U37" s="332"/>
      <c r="V37" s="332"/>
      <c r="W37" s="332"/>
      <c r="X37" s="332"/>
      <c r="Y37" s="332"/>
      <c r="Z37" s="332"/>
      <c r="AA37" s="332"/>
      <c r="AB37" s="332"/>
      <c r="AC37" s="332"/>
      <c r="AD37" s="332"/>
      <c r="AE37" s="332"/>
      <c r="AF37" s="332"/>
      <c r="AG37" s="332"/>
      <c r="AH37" s="332"/>
      <c r="AI37" s="332"/>
    </row>
    <row r="38" spans="19:35" x14ac:dyDescent="0.2">
      <c r="S38" s="279"/>
      <c r="T38" s="279"/>
      <c r="U38" s="332"/>
      <c r="V38" s="332"/>
      <c r="W38" s="332"/>
      <c r="X38" s="332"/>
      <c r="Y38" s="332"/>
      <c r="Z38" s="332"/>
      <c r="AA38" s="332"/>
      <c r="AB38" s="332"/>
      <c r="AC38" s="332"/>
      <c r="AD38" s="332"/>
      <c r="AE38" s="332"/>
      <c r="AF38" s="332"/>
      <c r="AG38" s="332"/>
      <c r="AH38" s="332"/>
      <c r="AI38" s="332"/>
    </row>
    <row r="39" spans="19:35" x14ac:dyDescent="0.2">
      <c r="S39" s="279"/>
      <c r="T39" s="279"/>
      <c r="U39" s="332"/>
      <c r="V39" s="332"/>
      <c r="W39" s="332"/>
      <c r="X39" s="332"/>
      <c r="Y39" s="332"/>
      <c r="Z39" s="332"/>
      <c r="AA39" s="332"/>
      <c r="AB39" s="332"/>
      <c r="AC39" s="332"/>
      <c r="AD39" s="332"/>
      <c r="AE39" s="332"/>
      <c r="AF39" s="332"/>
      <c r="AG39" s="332"/>
      <c r="AH39" s="332"/>
      <c r="AI39" s="332"/>
    </row>
    <row r="40" spans="19:35" x14ac:dyDescent="0.2">
      <c r="S40" s="279"/>
      <c r="T40" s="279"/>
      <c r="U40" s="332"/>
      <c r="V40" s="332"/>
      <c r="W40" s="332"/>
      <c r="X40" s="332"/>
      <c r="Y40" s="332"/>
      <c r="Z40" s="332"/>
      <c r="AA40" s="332"/>
      <c r="AB40" s="332"/>
      <c r="AC40" s="332"/>
      <c r="AD40" s="332"/>
      <c r="AE40" s="332"/>
      <c r="AF40" s="332"/>
      <c r="AG40" s="332"/>
      <c r="AH40" s="332"/>
      <c r="AI40" s="332"/>
    </row>
    <row r="41" spans="19:35" x14ac:dyDescent="0.2">
      <c r="S41" s="279"/>
      <c r="T41" s="279"/>
      <c r="U41" s="332"/>
      <c r="V41" s="332"/>
      <c r="W41" s="332"/>
      <c r="X41" s="332"/>
      <c r="Y41" s="332"/>
      <c r="Z41" s="332"/>
      <c r="AA41" s="332"/>
      <c r="AB41" s="332"/>
      <c r="AC41" s="332"/>
      <c r="AD41" s="332"/>
      <c r="AE41" s="332"/>
      <c r="AF41" s="332"/>
      <c r="AG41" s="332"/>
      <c r="AH41" s="332"/>
      <c r="AI41" s="332"/>
    </row>
    <row r="42" spans="19:35" x14ac:dyDescent="0.2">
      <c r="S42" s="279"/>
      <c r="T42" s="279"/>
      <c r="U42" s="332"/>
      <c r="V42" s="332"/>
      <c r="W42" s="332"/>
      <c r="X42" s="332"/>
      <c r="Y42" s="332"/>
      <c r="Z42" s="332"/>
      <c r="AA42" s="332"/>
      <c r="AB42" s="332"/>
      <c r="AC42" s="332"/>
      <c r="AD42" s="332"/>
      <c r="AE42" s="332"/>
      <c r="AF42" s="332"/>
      <c r="AG42" s="332"/>
      <c r="AH42" s="332"/>
      <c r="AI42" s="332"/>
    </row>
    <row r="43" spans="19:35" x14ac:dyDescent="0.2">
      <c r="S43" s="279"/>
      <c r="T43" s="279"/>
      <c r="U43" s="332"/>
      <c r="V43" s="332"/>
      <c r="W43" s="332"/>
      <c r="X43" s="332"/>
      <c r="Y43" s="332"/>
      <c r="Z43" s="332"/>
      <c r="AA43" s="332"/>
      <c r="AB43" s="332"/>
      <c r="AC43" s="332"/>
      <c r="AD43" s="332"/>
      <c r="AE43" s="332"/>
      <c r="AF43" s="332"/>
      <c r="AG43" s="332"/>
      <c r="AH43" s="332"/>
      <c r="AI43" s="332"/>
    </row>
    <row r="44" spans="19:35" x14ac:dyDescent="0.2">
      <c r="S44" s="279"/>
      <c r="T44" s="279"/>
      <c r="U44" s="332"/>
      <c r="V44" s="332"/>
      <c r="W44" s="332"/>
      <c r="X44" s="332"/>
      <c r="Y44" s="332"/>
      <c r="Z44" s="332"/>
      <c r="AA44" s="332"/>
      <c r="AB44" s="332"/>
      <c r="AC44" s="332"/>
      <c r="AD44" s="332"/>
      <c r="AE44" s="332"/>
      <c r="AF44" s="332"/>
      <c r="AG44" s="332"/>
      <c r="AH44" s="332"/>
      <c r="AI44" s="332"/>
    </row>
    <row r="45" spans="19:35" x14ac:dyDescent="0.2">
      <c r="S45" s="279"/>
      <c r="T45" s="279"/>
      <c r="U45" s="332"/>
      <c r="V45" s="332"/>
      <c r="W45" s="332"/>
      <c r="X45" s="332"/>
      <c r="Y45" s="332"/>
      <c r="Z45" s="332"/>
      <c r="AA45" s="332"/>
      <c r="AB45" s="332"/>
      <c r="AC45" s="332"/>
      <c r="AD45" s="332"/>
      <c r="AE45" s="332"/>
      <c r="AF45" s="332"/>
      <c r="AG45" s="332"/>
      <c r="AH45" s="332"/>
      <c r="AI45" s="332"/>
    </row>
    <row r="46" spans="19:35" x14ac:dyDescent="0.2">
      <c r="S46" s="279"/>
      <c r="T46" s="279"/>
      <c r="U46" s="279"/>
      <c r="V46" s="279"/>
      <c r="W46" s="279"/>
      <c r="X46" s="279"/>
      <c r="Y46" s="279"/>
      <c r="Z46" s="279"/>
      <c r="AA46" s="279"/>
      <c r="AB46" s="279"/>
      <c r="AC46" s="279"/>
      <c r="AD46" s="279"/>
      <c r="AE46" s="279"/>
    </row>
    <row r="47" spans="19:35" x14ac:dyDescent="0.2">
      <c r="S47" s="279"/>
      <c r="T47" s="279"/>
      <c r="U47" s="279"/>
      <c r="V47" s="279"/>
      <c r="W47" s="279"/>
      <c r="X47" s="279"/>
      <c r="Y47" s="279"/>
      <c r="Z47" s="279"/>
      <c r="AA47" s="279"/>
      <c r="AB47" s="279"/>
      <c r="AC47" s="279"/>
      <c r="AD47" s="279"/>
      <c r="AE47" s="279"/>
    </row>
    <row r="48" spans="19:35" x14ac:dyDescent="0.2">
      <c r="S48" s="279"/>
      <c r="T48" s="279"/>
      <c r="U48" s="279"/>
      <c r="V48" s="279"/>
      <c r="W48" s="279"/>
      <c r="X48" s="279"/>
      <c r="Y48" s="279"/>
      <c r="Z48" s="279"/>
      <c r="AA48" s="279"/>
      <c r="AB48" s="279"/>
      <c r="AC48" s="279"/>
      <c r="AD48" s="279"/>
      <c r="AE48" s="279"/>
    </row>
    <row r="49" spans="19:31" x14ac:dyDescent="0.2">
      <c r="S49" s="279"/>
      <c r="T49" s="279"/>
      <c r="U49" s="279"/>
      <c r="V49" s="279"/>
      <c r="W49" s="279"/>
      <c r="X49" s="279"/>
      <c r="Y49" s="279"/>
      <c r="Z49" s="279"/>
      <c r="AA49" s="279"/>
      <c r="AB49" s="279"/>
      <c r="AC49" s="279"/>
      <c r="AD49" s="279"/>
      <c r="AE49" s="279"/>
    </row>
  </sheetData>
  <autoFilter ref="A2:X17"/>
  <mergeCells count="9">
    <mergeCell ref="Y1:AF1"/>
    <mergeCell ref="Q1:X1"/>
    <mergeCell ref="A3:A7"/>
    <mergeCell ref="B3:B9"/>
    <mergeCell ref="C3:C9"/>
    <mergeCell ref="F3:F9"/>
    <mergeCell ref="H3:H8"/>
    <mergeCell ref="A1:H1"/>
    <mergeCell ref="I1:P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tabSelected="1" workbookViewId="0">
      <pane xSplit="10110" ySplit="840" topLeftCell="Z1" activePane="bottomRight"/>
      <selection sqref="A1:H1"/>
      <selection pane="topRight" activeCell="Y2" sqref="Y1:Y1048576"/>
      <selection pane="bottomLeft" activeCell="A16" sqref="A16"/>
      <selection pane="bottomRight" activeCell="AD16" sqref="AD16"/>
    </sheetView>
  </sheetViews>
  <sheetFormatPr defaultRowHeight="15" x14ac:dyDescent="0.2"/>
  <cols>
    <col min="9" max="9" width="25.77734375" customWidth="1"/>
    <col min="10" max="10" width="2.77734375" style="231" customWidth="1"/>
    <col min="11" max="11" width="25.77734375" customWidth="1"/>
    <col min="12" max="12" width="2.77734375" customWidth="1"/>
    <col min="13" max="13" width="25.77734375" customWidth="1"/>
    <col min="14" max="14" width="2.77734375" customWidth="1"/>
    <col min="15" max="15" width="25.77734375" customWidth="1"/>
    <col min="16" max="16" width="2.77734375" customWidth="1"/>
    <col min="17" max="17" width="25.77734375" customWidth="1"/>
    <col min="18" max="18" width="2.77734375" customWidth="1"/>
    <col min="19" max="19" width="25.77734375" customWidth="1"/>
    <col min="20" max="20" width="2.77734375" customWidth="1"/>
    <col min="21" max="21" width="25.77734375" customWidth="1"/>
    <col min="22" max="22" width="2.77734375" customWidth="1"/>
    <col min="23" max="23" width="25.77734375" customWidth="1"/>
    <col min="24" max="24" width="2.77734375" customWidth="1"/>
    <col min="25" max="25" width="25.77734375" customWidth="1"/>
    <col min="26" max="26" width="2.77734375" customWidth="1"/>
    <col min="27" max="27" width="25.77734375" customWidth="1"/>
    <col min="28" max="28" width="2.77734375" customWidth="1"/>
    <col min="29" max="29" width="25.77734375" customWidth="1"/>
    <col min="30" max="30" width="2.77734375" customWidth="1"/>
    <col min="31" max="31" width="25.77734375" customWidth="1"/>
    <col min="32" max="32" width="2.77734375" customWidth="1"/>
  </cols>
  <sheetData>
    <row r="1" spans="1:33" s="370" customFormat="1" ht="27" customHeight="1" x14ac:dyDescent="0.2">
      <c r="A1" s="615" t="s">
        <v>86</v>
      </c>
      <c r="B1" s="616"/>
      <c r="C1" s="616"/>
      <c r="D1" s="616"/>
      <c r="E1" s="616"/>
      <c r="F1" s="616"/>
      <c r="G1" s="616"/>
      <c r="H1" s="616"/>
      <c r="I1" s="568" t="s">
        <v>2142</v>
      </c>
      <c r="J1" s="617"/>
      <c r="K1" s="617"/>
      <c r="L1" s="617"/>
      <c r="M1" s="617"/>
      <c r="N1" s="617"/>
      <c r="O1" s="617"/>
      <c r="P1" s="617"/>
      <c r="Q1" s="556" t="s">
        <v>1386</v>
      </c>
      <c r="R1" s="556"/>
      <c r="S1" s="556"/>
      <c r="T1" s="556"/>
      <c r="U1" s="556"/>
      <c r="V1" s="556"/>
      <c r="W1" s="556"/>
      <c r="X1" s="556"/>
      <c r="Y1" s="613" t="s">
        <v>1953</v>
      </c>
      <c r="Z1" s="614"/>
      <c r="AA1" s="614"/>
      <c r="AB1" s="614"/>
      <c r="AC1" s="614"/>
      <c r="AD1" s="614"/>
      <c r="AE1" s="614"/>
      <c r="AF1" s="614"/>
    </row>
    <row r="2" spans="1:33" s="445" customFormat="1" ht="114.75" x14ac:dyDescent="0.2">
      <c r="A2" s="517" t="s">
        <v>120</v>
      </c>
      <c r="B2" s="515" t="s">
        <v>2</v>
      </c>
      <c r="C2" s="515" t="s">
        <v>159</v>
      </c>
      <c r="D2" s="515" t="s">
        <v>15</v>
      </c>
      <c r="E2" s="515" t="s">
        <v>14</v>
      </c>
      <c r="F2" s="515" t="s">
        <v>156</v>
      </c>
      <c r="G2" s="515" t="s">
        <v>7</v>
      </c>
      <c r="H2" s="515" t="s">
        <v>0</v>
      </c>
      <c r="I2" s="339" t="s">
        <v>119</v>
      </c>
      <c r="J2" s="342" t="s">
        <v>1</v>
      </c>
      <c r="K2" s="339" t="s">
        <v>893</v>
      </c>
      <c r="L2" s="342" t="s">
        <v>1</v>
      </c>
      <c r="M2" s="339" t="s">
        <v>906</v>
      </c>
      <c r="N2" s="342" t="s">
        <v>1</v>
      </c>
      <c r="O2" s="339" t="s">
        <v>1237</v>
      </c>
      <c r="P2" s="342" t="s">
        <v>1</v>
      </c>
      <c r="Q2" s="336" t="s">
        <v>1382</v>
      </c>
      <c r="R2" s="368" t="s">
        <v>1</v>
      </c>
      <c r="S2" s="336" t="s">
        <v>1383</v>
      </c>
      <c r="T2" s="368" t="s">
        <v>1</v>
      </c>
      <c r="U2" s="336" t="s">
        <v>1384</v>
      </c>
      <c r="V2" s="368" t="s">
        <v>1</v>
      </c>
      <c r="W2" s="336" t="s">
        <v>1385</v>
      </c>
      <c r="X2" s="368" t="s">
        <v>1</v>
      </c>
      <c r="Y2" s="338" t="s">
        <v>1382</v>
      </c>
      <c r="Z2" s="369" t="s">
        <v>1</v>
      </c>
      <c r="AA2" s="338" t="s">
        <v>1383</v>
      </c>
      <c r="AB2" s="369" t="s">
        <v>1</v>
      </c>
      <c r="AC2" s="338" t="s">
        <v>1384</v>
      </c>
      <c r="AD2" s="369" t="s">
        <v>1</v>
      </c>
      <c r="AE2" s="338" t="s">
        <v>1385</v>
      </c>
      <c r="AF2" s="369" t="s">
        <v>1</v>
      </c>
    </row>
    <row r="3" spans="1:33" ht="235.5" customHeight="1" x14ac:dyDescent="0.2">
      <c r="A3" s="610" t="s">
        <v>94</v>
      </c>
      <c r="B3" s="199" t="s">
        <v>87</v>
      </c>
      <c r="C3" s="199" t="s">
        <v>237</v>
      </c>
      <c r="D3" s="199" t="s">
        <v>333</v>
      </c>
      <c r="E3" s="199" t="s">
        <v>162</v>
      </c>
      <c r="F3" s="199" t="s">
        <v>343</v>
      </c>
      <c r="G3" s="31" t="s">
        <v>1204</v>
      </c>
      <c r="H3" s="199" t="s">
        <v>93</v>
      </c>
      <c r="I3" s="326" t="s">
        <v>692</v>
      </c>
      <c r="J3" s="353"/>
      <c r="K3" s="354" t="s">
        <v>898</v>
      </c>
      <c r="L3" s="355"/>
      <c r="M3" s="334" t="s">
        <v>1090</v>
      </c>
      <c r="N3" s="355"/>
      <c r="O3" s="334" t="s">
        <v>1546</v>
      </c>
      <c r="P3" s="355"/>
      <c r="Q3" s="3" t="s">
        <v>1547</v>
      </c>
      <c r="R3" s="229"/>
      <c r="S3" s="3" t="s">
        <v>1735</v>
      </c>
      <c r="T3" s="229"/>
      <c r="U3" s="3" t="s">
        <v>1736</v>
      </c>
      <c r="V3" s="229"/>
      <c r="W3" s="3" t="s">
        <v>1818</v>
      </c>
      <c r="X3" s="229"/>
      <c r="Y3" s="11" t="s">
        <v>2183</v>
      </c>
      <c r="Z3" s="229"/>
      <c r="AA3" s="11" t="s">
        <v>1735</v>
      </c>
      <c r="AB3" s="229"/>
      <c r="AC3" s="11" t="s">
        <v>2184</v>
      </c>
      <c r="AD3" s="229"/>
      <c r="AE3" s="11"/>
      <c r="AF3" s="11"/>
      <c r="AG3" s="332"/>
    </row>
    <row r="4" spans="1:33" ht="357" customHeight="1" x14ac:dyDescent="0.2">
      <c r="A4" s="611"/>
      <c r="B4" s="199" t="s">
        <v>88</v>
      </c>
      <c r="C4" s="199" t="s">
        <v>331</v>
      </c>
      <c r="D4" s="199" t="s">
        <v>334</v>
      </c>
      <c r="E4" s="199" t="s">
        <v>163</v>
      </c>
      <c r="F4" s="199" t="s">
        <v>344</v>
      </c>
      <c r="G4" s="31" t="s">
        <v>1204</v>
      </c>
      <c r="H4" s="199" t="s">
        <v>90</v>
      </c>
      <c r="I4" s="326" t="s">
        <v>877</v>
      </c>
      <c r="J4" s="356"/>
      <c r="K4" s="354" t="s">
        <v>1028</v>
      </c>
      <c r="L4" s="357"/>
      <c r="M4" s="334" t="s">
        <v>1155</v>
      </c>
      <c r="N4" s="357"/>
      <c r="O4" s="334" t="s">
        <v>1550</v>
      </c>
      <c r="P4" s="358"/>
      <c r="Q4" s="3" t="s">
        <v>1746</v>
      </c>
      <c r="R4" s="261"/>
      <c r="S4" s="3" t="s">
        <v>1745</v>
      </c>
      <c r="T4" s="271"/>
      <c r="U4" s="3" t="s">
        <v>1744</v>
      </c>
      <c r="V4" s="271"/>
      <c r="W4" s="3" t="s">
        <v>1821</v>
      </c>
      <c r="X4" s="271"/>
      <c r="Y4" s="11" t="s">
        <v>2012</v>
      </c>
      <c r="Z4" s="271"/>
      <c r="AA4" s="11" t="s">
        <v>2146</v>
      </c>
      <c r="AB4" s="271"/>
      <c r="AC4" s="11" t="s">
        <v>2140</v>
      </c>
      <c r="AD4" s="229"/>
      <c r="AE4" s="11"/>
      <c r="AF4" s="11"/>
      <c r="AG4" s="332"/>
    </row>
    <row r="5" spans="1:33" ht="114.75" x14ac:dyDescent="0.2">
      <c r="A5" s="611"/>
      <c r="B5" s="199" t="s">
        <v>89</v>
      </c>
      <c r="C5" s="199" t="s">
        <v>253</v>
      </c>
      <c r="D5" s="199" t="s">
        <v>335</v>
      </c>
      <c r="E5" s="199" t="s">
        <v>165</v>
      </c>
      <c r="F5" s="199" t="s">
        <v>345</v>
      </c>
      <c r="G5" s="31" t="s">
        <v>114</v>
      </c>
      <c r="H5" s="199" t="s">
        <v>90</v>
      </c>
      <c r="I5" s="326" t="s">
        <v>697</v>
      </c>
      <c r="J5" s="353"/>
      <c r="K5" s="354" t="s">
        <v>697</v>
      </c>
      <c r="L5" s="355"/>
      <c r="M5" s="334" t="s">
        <v>1145</v>
      </c>
      <c r="N5" s="355"/>
      <c r="O5" s="334" t="s">
        <v>1551</v>
      </c>
      <c r="P5" s="355"/>
      <c r="Q5" s="3"/>
      <c r="R5" s="29"/>
      <c r="S5" s="3"/>
      <c r="T5" s="3"/>
      <c r="U5" s="3"/>
      <c r="V5" s="3"/>
      <c r="W5" s="3"/>
      <c r="X5" s="3"/>
      <c r="Y5" s="11"/>
      <c r="Z5" s="11"/>
      <c r="AA5" s="11"/>
      <c r="AB5" s="11"/>
      <c r="AC5" s="11"/>
      <c r="AD5" s="11"/>
      <c r="AE5" s="11"/>
      <c r="AF5" s="11"/>
      <c r="AG5" s="332"/>
    </row>
    <row r="6" spans="1:33" ht="293.25" x14ac:dyDescent="0.2">
      <c r="A6" s="611"/>
      <c r="B6" s="199" t="s">
        <v>238</v>
      </c>
      <c r="C6" s="199" t="s">
        <v>336</v>
      </c>
      <c r="D6" s="199" t="s">
        <v>337</v>
      </c>
      <c r="E6" s="199" t="s">
        <v>164</v>
      </c>
      <c r="F6" s="199" t="s">
        <v>351</v>
      </c>
      <c r="G6" s="31" t="s">
        <v>1204</v>
      </c>
      <c r="H6" s="199" t="s">
        <v>91</v>
      </c>
      <c r="I6" s="326" t="s">
        <v>711</v>
      </c>
      <c r="J6" s="356"/>
      <c r="K6" s="334" t="s">
        <v>920</v>
      </c>
      <c r="L6" s="355"/>
      <c r="M6" s="334" t="s">
        <v>1197</v>
      </c>
      <c r="N6" s="355"/>
      <c r="O6" s="334" t="s">
        <v>1548</v>
      </c>
      <c r="P6" s="359"/>
      <c r="Q6" s="3" t="s">
        <v>1549</v>
      </c>
      <c r="R6" s="271"/>
      <c r="S6" s="3" t="s">
        <v>1665</v>
      </c>
      <c r="T6" s="271"/>
      <c r="U6" s="3" t="s">
        <v>1819</v>
      </c>
      <c r="V6" s="275"/>
      <c r="W6" s="3" t="s">
        <v>1819</v>
      </c>
      <c r="X6" s="275"/>
      <c r="Y6" s="11" t="s">
        <v>2179</v>
      </c>
      <c r="Z6" s="271"/>
      <c r="AA6" s="11" t="s">
        <v>2178</v>
      </c>
      <c r="AB6" s="271"/>
      <c r="AC6" s="11" t="s">
        <v>2180</v>
      </c>
      <c r="AD6" s="229"/>
      <c r="AE6" s="11"/>
      <c r="AF6" s="11"/>
      <c r="AG6" s="332"/>
    </row>
    <row r="7" spans="1:33" ht="258.75" customHeight="1" x14ac:dyDescent="0.2">
      <c r="A7" s="611"/>
      <c r="B7" s="199" t="s">
        <v>92</v>
      </c>
      <c r="C7" s="199" t="s">
        <v>332</v>
      </c>
      <c r="D7" s="199" t="s">
        <v>338</v>
      </c>
      <c r="E7" s="199" t="s">
        <v>162</v>
      </c>
      <c r="F7" s="199" t="s">
        <v>346</v>
      </c>
      <c r="G7" s="26" t="s">
        <v>1204</v>
      </c>
      <c r="H7" s="199" t="s">
        <v>93</v>
      </c>
      <c r="I7" s="326" t="s">
        <v>878</v>
      </c>
      <c r="J7" s="353"/>
      <c r="K7" s="334" t="s">
        <v>1029</v>
      </c>
      <c r="L7" s="355"/>
      <c r="M7" s="334" t="s">
        <v>1156</v>
      </c>
      <c r="N7" s="355"/>
      <c r="O7" s="334" t="s">
        <v>1555</v>
      </c>
      <c r="P7" s="355"/>
      <c r="Q7" s="3" t="s">
        <v>1556</v>
      </c>
      <c r="R7" s="229"/>
      <c r="S7" s="3" t="s">
        <v>1747</v>
      </c>
      <c r="T7" s="271"/>
      <c r="U7" s="3" t="s">
        <v>1748</v>
      </c>
      <c r="V7" s="271"/>
      <c r="W7" s="3" t="s">
        <v>1822</v>
      </c>
      <c r="X7" s="271"/>
      <c r="Y7" s="11" t="s">
        <v>2147</v>
      </c>
      <c r="Z7" s="271"/>
      <c r="AA7" s="11" t="s">
        <v>2147</v>
      </c>
      <c r="AB7" s="271"/>
      <c r="AC7" s="11" t="s">
        <v>2147</v>
      </c>
      <c r="AD7" s="271"/>
      <c r="AE7" s="11"/>
      <c r="AF7" s="11"/>
      <c r="AG7" s="332"/>
    </row>
    <row r="8" spans="1:33" ht="229.5" customHeight="1" x14ac:dyDescent="0.2">
      <c r="A8" s="612"/>
      <c r="B8" s="199" t="s">
        <v>171</v>
      </c>
      <c r="C8" s="199" t="s">
        <v>349</v>
      </c>
      <c r="D8" s="199" t="s">
        <v>350</v>
      </c>
      <c r="E8" s="199" t="s">
        <v>339</v>
      </c>
      <c r="F8" s="199" t="s">
        <v>347</v>
      </c>
      <c r="G8" s="26" t="s">
        <v>1207</v>
      </c>
      <c r="H8" s="199" t="s">
        <v>91</v>
      </c>
      <c r="I8" s="326" t="s">
        <v>709</v>
      </c>
      <c r="J8" s="356"/>
      <c r="K8" s="334" t="s">
        <v>1024</v>
      </c>
      <c r="L8" s="355"/>
      <c r="M8" s="327" t="s">
        <v>1174</v>
      </c>
      <c r="N8" s="355"/>
      <c r="O8" s="334"/>
      <c r="P8" s="331"/>
      <c r="Q8" s="3" t="s">
        <v>1682</v>
      </c>
      <c r="R8" s="229"/>
      <c r="S8" s="3" t="s">
        <v>1737</v>
      </c>
      <c r="T8" s="229"/>
      <c r="U8" s="3" t="s">
        <v>1738</v>
      </c>
      <c r="V8" s="229"/>
      <c r="W8" s="3" t="s">
        <v>1820</v>
      </c>
      <c r="X8" s="229"/>
      <c r="Y8" s="11" t="s">
        <v>2148</v>
      </c>
      <c r="Z8" s="229"/>
      <c r="AA8" s="11" t="s">
        <v>2172</v>
      </c>
      <c r="AB8" s="229"/>
      <c r="AC8" s="11" t="s">
        <v>2173</v>
      </c>
      <c r="AD8" s="229"/>
      <c r="AE8" s="11"/>
      <c r="AF8" s="11"/>
      <c r="AG8" s="332"/>
    </row>
    <row r="9" spans="1:33" ht="216.75" x14ac:dyDescent="0.2">
      <c r="A9" s="15" t="s">
        <v>340</v>
      </c>
      <c r="B9" s="199" t="s">
        <v>352</v>
      </c>
      <c r="C9" s="199" t="s">
        <v>348</v>
      </c>
      <c r="D9" s="199" t="s">
        <v>342</v>
      </c>
      <c r="E9" s="199" t="s">
        <v>1235</v>
      </c>
      <c r="F9" s="199" t="s">
        <v>353</v>
      </c>
      <c r="G9" s="27" t="s">
        <v>1204</v>
      </c>
      <c r="H9" s="199" t="s">
        <v>90</v>
      </c>
      <c r="I9" s="326" t="s">
        <v>698</v>
      </c>
      <c r="J9" s="356"/>
      <c r="K9" s="334" t="s">
        <v>921</v>
      </c>
      <c r="L9" s="357"/>
      <c r="M9" s="334" t="s">
        <v>1146</v>
      </c>
      <c r="N9" s="357"/>
      <c r="O9" s="331"/>
      <c r="P9" s="331"/>
      <c r="Q9" s="3" t="s">
        <v>1666</v>
      </c>
      <c r="R9" s="261"/>
      <c r="S9" s="3" t="s">
        <v>1683</v>
      </c>
      <c r="T9" s="275"/>
      <c r="U9" s="3" t="s">
        <v>1823</v>
      </c>
      <c r="V9" s="275"/>
      <c r="W9" s="3" t="s">
        <v>1823</v>
      </c>
      <c r="X9" s="275"/>
      <c r="Y9" s="11" t="s">
        <v>2013</v>
      </c>
      <c r="Z9" s="275"/>
      <c r="AA9" s="11" t="s">
        <v>2149</v>
      </c>
      <c r="AB9" s="275"/>
      <c r="AC9" s="11" t="s">
        <v>2174</v>
      </c>
      <c r="AD9" s="271"/>
      <c r="AE9" s="11"/>
      <c r="AF9" s="11"/>
      <c r="AG9" s="332"/>
    </row>
    <row r="10" spans="1:33" ht="382.5" x14ac:dyDescent="0.2">
      <c r="A10" s="15" t="s">
        <v>341</v>
      </c>
      <c r="B10" s="199" t="s">
        <v>357</v>
      </c>
      <c r="C10" s="199" t="s">
        <v>358</v>
      </c>
      <c r="D10" s="199" t="s">
        <v>359</v>
      </c>
      <c r="E10" s="199" t="s">
        <v>355</v>
      </c>
      <c r="F10" s="199" t="s">
        <v>354</v>
      </c>
      <c r="G10" s="27" t="s">
        <v>1205</v>
      </c>
      <c r="H10" s="199" t="s">
        <v>356</v>
      </c>
      <c r="I10" s="326" t="s">
        <v>707</v>
      </c>
      <c r="J10" s="353"/>
      <c r="K10" s="360" t="s">
        <v>899</v>
      </c>
      <c r="L10" s="355"/>
      <c r="M10" s="334" t="s">
        <v>1147</v>
      </c>
      <c r="N10" s="355"/>
      <c r="O10" s="334" t="s">
        <v>1552</v>
      </c>
      <c r="P10" s="357"/>
      <c r="Q10" s="3" t="s">
        <v>1666</v>
      </c>
      <c r="R10" s="271"/>
      <c r="S10" s="3" t="s">
        <v>1667</v>
      </c>
      <c r="T10" s="271"/>
      <c r="U10" s="3" t="s">
        <v>1824</v>
      </c>
      <c r="V10" s="271"/>
      <c r="W10" s="3" t="s">
        <v>1667</v>
      </c>
      <c r="X10" s="271"/>
      <c r="Y10" s="11" t="s">
        <v>2017</v>
      </c>
      <c r="Z10" s="271"/>
      <c r="AA10" s="11" t="s">
        <v>2150</v>
      </c>
      <c r="AB10" s="271"/>
      <c r="AC10" s="11" t="s">
        <v>2185</v>
      </c>
      <c r="AD10" s="271"/>
      <c r="AE10" s="11"/>
      <c r="AF10" s="11"/>
      <c r="AG10" s="332"/>
    </row>
    <row r="11" spans="1:33" ht="187.5" customHeight="1" x14ac:dyDescent="0.2">
      <c r="A11" s="15" t="s">
        <v>161</v>
      </c>
      <c r="B11" s="199" t="s">
        <v>254</v>
      </c>
      <c r="C11" s="199" t="s">
        <v>95</v>
      </c>
      <c r="D11" s="199" t="s">
        <v>361</v>
      </c>
      <c r="E11" s="199" t="s">
        <v>255</v>
      </c>
      <c r="F11" s="199" t="s">
        <v>366</v>
      </c>
      <c r="G11" s="24" t="s">
        <v>1205</v>
      </c>
      <c r="H11" s="199" t="s">
        <v>360</v>
      </c>
      <c r="I11" s="326" t="s">
        <v>712</v>
      </c>
      <c r="J11" s="356"/>
      <c r="K11" s="334" t="s">
        <v>1148</v>
      </c>
      <c r="L11" s="355"/>
      <c r="M11" s="334" t="s">
        <v>1149</v>
      </c>
      <c r="N11" s="355"/>
      <c r="O11" s="334" t="s">
        <v>1149</v>
      </c>
      <c r="P11" s="355"/>
      <c r="Q11" s="3" t="s">
        <v>1668</v>
      </c>
      <c r="R11" s="229"/>
      <c r="S11" s="3" t="s">
        <v>1668</v>
      </c>
      <c r="T11" s="229"/>
      <c r="U11" s="3" t="s">
        <v>1825</v>
      </c>
      <c r="V11" s="229"/>
      <c r="W11" s="3" t="s">
        <v>1825</v>
      </c>
      <c r="X11" s="229"/>
      <c r="Y11" s="11" t="s">
        <v>2151</v>
      </c>
      <c r="Z11" s="229"/>
      <c r="AA11" s="11" t="s">
        <v>2151</v>
      </c>
      <c r="AB11" s="229"/>
      <c r="AC11" s="11" t="s">
        <v>2181</v>
      </c>
      <c r="AD11" s="229"/>
      <c r="AE11" s="11"/>
      <c r="AF11" s="11"/>
      <c r="AG11" s="332"/>
    </row>
    <row r="12" spans="1:33" ht="318.75" x14ac:dyDescent="0.2">
      <c r="A12" s="15" t="s">
        <v>96</v>
      </c>
      <c r="B12" s="199" t="s">
        <v>362</v>
      </c>
      <c r="C12" s="199" t="s">
        <v>363</v>
      </c>
      <c r="D12" s="199" t="s">
        <v>365</v>
      </c>
      <c r="E12" s="199" t="s">
        <v>364</v>
      </c>
      <c r="F12" s="199" t="s">
        <v>368</v>
      </c>
      <c r="G12" s="199" t="s">
        <v>170</v>
      </c>
      <c r="H12" s="199" t="s">
        <v>101</v>
      </c>
      <c r="I12" s="31" t="s">
        <v>846</v>
      </c>
      <c r="J12" s="353"/>
      <c r="K12" s="360" t="s">
        <v>1150</v>
      </c>
      <c r="L12" s="355"/>
      <c r="M12" s="361" t="s">
        <v>1151</v>
      </c>
      <c r="N12" s="355"/>
      <c r="O12" s="361" t="s">
        <v>1151</v>
      </c>
      <c r="P12" s="355"/>
      <c r="Q12" s="361" t="s">
        <v>1684</v>
      </c>
      <c r="R12" s="362"/>
      <c r="S12" s="361" t="s">
        <v>1685</v>
      </c>
      <c r="T12" s="275"/>
      <c r="U12" s="3" t="s">
        <v>1739</v>
      </c>
      <c r="V12" s="271"/>
      <c r="W12" s="3" t="s">
        <v>1739</v>
      </c>
      <c r="X12" s="271"/>
      <c r="Y12" s="375" t="s">
        <v>2014</v>
      </c>
      <c r="Z12" s="374"/>
      <c r="AA12" s="327" t="s">
        <v>2014</v>
      </c>
      <c r="AB12" s="374"/>
      <c r="AC12" s="11" t="s">
        <v>2014</v>
      </c>
      <c r="AD12" s="374"/>
      <c r="AE12" s="11"/>
      <c r="AF12" s="11"/>
      <c r="AG12" s="332"/>
    </row>
    <row r="13" spans="1:33" ht="191.25" x14ac:dyDescent="0.2">
      <c r="A13" s="15" t="s">
        <v>367</v>
      </c>
      <c r="B13" s="13"/>
      <c r="C13" s="199" t="s">
        <v>369</v>
      </c>
      <c r="D13" s="199" t="s">
        <v>371</v>
      </c>
      <c r="E13" s="199" t="s">
        <v>370</v>
      </c>
      <c r="F13" s="199" t="s">
        <v>373</v>
      </c>
      <c r="G13" s="7" t="s">
        <v>169</v>
      </c>
      <c r="H13" s="199" t="s">
        <v>372</v>
      </c>
      <c r="I13" s="326" t="s">
        <v>693</v>
      </c>
      <c r="J13" s="353"/>
      <c r="K13" s="334" t="s">
        <v>693</v>
      </c>
      <c r="L13" s="355"/>
      <c r="M13" s="334" t="s">
        <v>1152</v>
      </c>
      <c r="N13" s="355"/>
      <c r="O13" s="334" t="s">
        <v>1152</v>
      </c>
      <c r="P13" s="355"/>
      <c r="Q13" s="3" t="s">
        <v>1152</v>
      </c>
      <c r="R13" s="229"/>
      <c r="S13" s="3" t="s">
        <v>1152</v>
      </c>
      <c r="T13" s="229"/>
      <c r="U13" s="3" t="s">
        <v>1152</v>
      </c>
      <c r="V13" s="229"/>
      <c r="W13" s="3"/>
      <c r="X13" s="3"/>
      <c r="Y13" s="11"/>
      <c r="Z13" s="11"/>
      <c r="AA13" s="11"/>
      <c r="AB13" s="11"/>
      <c r="AC13" s="11"/>
      <c r="AD13" s="11"/>
      <c r="AE13" s="11"/>
      <c r="AF13" s="11"/>
      <c r="AG13" s="332"/>
    </row>
    <row r="14" spans="1:33" ht="267.75" x14ac:dyDescent="0.2">
      <c r="A14" s="15" t="s">
        <v>97</v>
      </c>
      <c r="B14" s="13"/>
      <c r="C14" s="199" t="s">
        <v>369</v>
      </c>
      <c r="D14" s="199" t="s">
        <v>374</v>
      </c>
      <c r="E14" s="199" t="s">
        <v>370</v>
      </c>
      <c r="F14" s="199" t="s">
        <v>381</v>
      </c>
      <c r="G14" s="199" t="s">
        <v>169</v>
      </c>
      <c r="H14" s="28" t="s">
        <v>375</v>
      </c>
      <c r="I14" s="326" t="s">
        <v>708</v>
      </c>
      <c r="J14" s="353"/>
      <c r="K14" s="3" t="s">
        <v>922</v>
      </c>
      <c r="L14" s="355"/>
      <c r="M14" s="334" t="s">
        <v>1153</v>
      </c>
      <c r="N14" s="357"/>
      <c r="O14" s="334" t="s">
        <v>1557</v>
      </c>
      <c r="P14" s="355"/>
      <c r="Q14" s="3" t="s">
        <v>1152</v>
      </c>
      <c r="R14" s="229"/>
      <c r="S14" s="3" t="s">
        <v>1152</v>
      </c>
      <c r="T14" s="229"/>
      <c r="U14" s="3" t="s">
        <v>1152</v>
      </c>
      <c r="V14" s="229"/>
      <c r="W14" s="3" t="s">
        <v>1152</v>
      </c>
      <c r="X14" s="229"/>
      <c r="Y14" s="11"/>
      <c r="Z14" s="11"/>
      <c r="AA14" s="11"/>
      <c r="AB14" s="11"/>
      <c r="AC14" s="11"/>
      <c r="AD14" s="11"/>
      <c r="AE14" s="11"/>
      <c r="AF14" s="11"/>
      <c r="AG14" s="332"/>
    </row>
    <row r="15" spans="1:33" ht="178.5" x14ac:dyDescent="0.2">
      <c r="A15" s="15" t="s">
        <v>177</v>
      </c>
      <c r="B15" s="26" t="s">
        <v>378</v>
      </c>
      <c r="C15" s="199" t="s">
        <v>382</v>
      </c>
      <c r="D15" s="199" t="s">
        <v>383</v>
      </c>
      <c r="E15" s="199" t="s">
        <v>376</v>
      </c>
      <c r="F15" s="199" t="s">
        <v>384</v>
      </c>
      <c r="G15" s="199" t="s">
        <v>166</v>
      </c>
      <c r="H15" s="199" t="s">
        <v>377</v>
      </c>
      <c r="I15" s="326" t="s">
        <v>706</v>
      </c>
      <c r="J15" s="353"/>
      <c r="K15" s="334" t="s">
        <v>1030</v>
      </c>
      <c r="L15" s="355"/>
      <c r="M15" s="334" t="s">
        <v>1154</v>
      </c>
      <c r="N15" s="355"/>
      <c r="O15" s="331"/>
      <c r="P15" s="331"/>
      <c r="Q15" s="3"/>
      <c r="R15" s="3"/>
      <c r="S15" s="3"/>
      <c r="T15" s="3"/>
      <c r="U15" s="3"/>
      <c r="V15" s="3"/>
      <c r="W15" s="3"/>
      <c r="X15" s="3"/>
      <c r="Y15" s="11"/>
      <c r="Z15" s="11"/>
      <c r="AA15" s="11"/>
      <c r="AB15" s="11"/>
      <c r="AC15" s="11"/>
      <c r="AD15" s="11"/>
      <c r="AE15" s="11"/>
      <c r="AF15" s="11"/>
      <c r="AG15" s="332"/>
    </row>
    <row r="16" spans="1:33" ht="409.5" x14ac:dyDescent="0.2">
      <c r="A16" s="15" t="s">
        <v>178</v>
      </c>
      <c r="B16" s="199" t="s">
        <v>189</v>
      </c>
      <c r="C16" s="199" t="s">
        <v>188</v>
      </c>
      <c r="D16" s="199" t="s">
        <v>187</v>
      </c>
      <c r="E16" s="199" t="s">
        <v>186</v>
      </c>
      <c r="F16" s="199" t="s">
        <v>437</v>
      </c>
      <c r="G16" s="6" t="s">
        <v>167</v>
      </c>
      <c r="H16" s="199" t="s">
        <v>377</v>
      </c>
      <c r="I16" s="326" t="s">
        <v>702</v>
      </c>
      <c r="J16" s="282"/>
      <c r="K16" s="334" t="s">
        <v>956</v>
      </c>
      <c r="L16" s="363"/>
      <c r="M16" s="3" t="s">
        <v>1095</v>
      </c>
      <c r="N16" s="364"/>
      <c r="O16" s="3" t="s">
        <v>1401</v>
      </c>
      <c r="P16" s="364"/>
      <c r="Q16" s="3" t="s">
        <v>1400</v>
      </c>
      <c r="R16" s="229"/>
      <c r="S16" s="3" t="s">
        <v>1669</v>
      </c>
      <c r="T16" s="229"/>
      <c r="U16" s="3" t="s">
        <v>1715</v>
      </c>
      <c r="V16" s="271"/>
      <c r="W16" s="3" t="s">
        <v>1805</v>
      </c>
      <c r="X16" s="271"/>
      <c r="Y16" s="11" t="s">
        <v>2037</v>
      </c>
      <c r="Z16" s="261"/>
      <c r="AA16" s="11" t="s">
        <v>2315</v>
      </c>
      <c r="AB16" s="271"/>
      <c r="AC16" s="11" t="s">
        <v>2316</v>
      </c>
      <c r="AD16" s="271"/>
      <c r="AE16" s="11"/>
      <c r="AF16" s="11"/>
      <c r="AG16" s="332"/>
    </row>
    <row r="17" spans="1:33" ht="318.75" x14ac:dyDescent="0.2">
      <c r="A17" s="15" t="s">
        <v>179</v>
      </c>
      <c r="B17" s="31" t="s">
        <v>182</v>
      </c>
      <c r="C17" s="199" t="s">
        <v>387</v>
      </c>
      <c r="D17" s="199" t="s">
        <v>385</v>
      </c>
      <c r="E17" s="199" t="s">
        <v>379</v>
      </c>
      <c r="F17" s="199" t="s">
        <v>380</v>
      </c>
      <c r="G17" s="26" t="s">
        <v>1208</v>
      </c>
      <c r="H17" s="199" t="s">
        <v>100</v>
      </c>
      <c r="I17" s="326" t="s">
        <v>879</v>
      </c>
      <c r="J17" s="283"/>
      <c r="K17" s="326" t="s">
        <v>1025</v>
      </c>
      <c r="L17" s="365"/>
      <c r="M17" s="3" t="s">
        <v>1158</v>
      </c>
      <c r="N17" s="365"/>
      <c r="O17" s="3" t="s">
        <v>1554</v>
      </c>
      <c r="P17" s="365"/>
      <c r="Q17" s="3" t="s">
        <v>1749</v>
      </c>
      <c r="R17" s="229"/>
      <c r="S17" s="3" t="s">
        <v>1750</v>
      </c>
      <c r="T17" s="229"/>
      <c r="U17" s="3" t="s">
        <v>1751</v>
      </c>
      <c r="V17" s="229"/>
      <c r="W17" s="3" t="s">
        <v>1826</v>
      </c>
      <c r="X17" s="229"/>
      <c r="Y17" s="11" t="s">
        <v>2153</v>
      </c>
      <c r="Z17" s="229"/>
      <c r="AA17" s="11" t="s">
        <v>2152</v>
      </c>
      <c r="AB17" s="229"/>
      <c r="AC17" s="11" t="s">
        <v>2182</v>
      </c>
      <c r="AD17" s="229"/>
      <c r="AE17" s="11"/>
      <c r="AF17" s="11"/>
      <c r="AG17" s="332"/>
    </row>
    <row r="18" spans="1:33" ht="163.5" customHeight="1" x14ac:dyDescent="0.2">
      <c r="A18" s="15" t="s">
        <v>180</v>
      </c>
      <c r="B18" s="199" t="s">
        <v>184</v>
      </c>
      <c r="C18" s="199" t="s">
        <v>387</v>
      </c>
      <c r="D18" s="199" t="s">
        <v>388</v>
      </c>
      <c r="E18" s="199" t="s">
        <v>1236</v>
      </c>
      <c r="F18" s="199" t="s">
        <v>393</v>
      </c>
      <c r="G18" s="31" t="s">
        <v>1204</v>
      </c>
      <c r="H18" s="199" t="s">
        <v>91</v>
      </c>
      <c r="I18" s="326" t="s">
        <v>694</v>
      </c>
      <c r="J18" s="356"/>
      <c r="K18" s="354" t="s">
        <v>900</v>
      </c>
      <c r="L18" s="355"/>
      <c r="M18" s="334" t="s">
        <v>1157</v>
      </c>
      <c r="N18" s="355"/>
      <c r="O18" s="334" t="s">
        <v>1558</v>
      </c>
      <c r="P18" s="355"/>
      <c r="Q18" s="3" t="s">
        <v>1741</v>
      </c>
      <c r="R18" s="229"/>
      <c r="S18" s="3" t="s">
        <v>1740</v>
      </c>
      <c r="T18" s="229"/>
      <c r="U18" s="3" t="s">
        <v>1827</v>
      </c>
      <c r="V18" s="229"/>
      <c r="W18" s="3" t="s">
        <v>1828</v>
      </c>
      <c r="X18" s="229"/>
      <c r="Y18" s="11" t="s">
        <v>2154</v>
      </c>
      <c r="Z18" s="229"/>
      <c r="AA18" s="11" t="s">
        <v>2176</v>
      </c>
      <c r="AB18" s="229"/>
      <c r="AC18" s="11" t="s">
        <v>2175</v>
      </c>
      <c r="AD18" s="229"/>
      <c r="AE18" s="11"/>
      <c r="AF18" s="11"/>
      <c r="AG18" s="332"/>
    </row>
    <row r="19" spans="1:33" ht="153" x14ac:dyDescent="0.2">
      <c r="A19" s="9" t="s">
        <v>181</v>
      </c>
      <c r="B19" s="199" t="s">
        <v>183</v>
      </c>
      <c r="C19" s="199" t="s">
        <v>387</v>
      </c>
      <c r="D19" s="199" t="s">
        <v>388</v>
      </c>
      <c r="E19" s="199" t="s">
        <v>386</v>
      </c>
      <c r="F19" s="199" t="s">
        <v>393</v>
      </c>
      <c r="G19" s="199" t="s">
        <v>168</v>
      </c>
      <c r="H19" s="199" t="s">
        <v>91</v>
      </c>
      <c r="I19" s="326" t="s">
        <v>695</v>
      </c>
      <c r="J19" s="356"/>
      <c r="K19" s="334" t="s">
        <v>1063</v>
      </c>
      <c r="L19" s="355"/>
      <c r="M19" s="334" t="s">
        <v>1161</v>
      </c>
      <c r="N19" s="355"/>
      <c r="O19" s="331"/>
      <c r="P19" s="331"/>
      <c r="Q19" s="3"/>
      <c r="R19" s="3"/>
      <c r="S19" s="3"/>
      <c r="T19" s="3"/>
      <c r="U19" s="3"/>
      <c r="V19" s="3"/>
      <c r="W19" s="3"/>
      <c r="X19" s="3"/>
      <c r="Y19" s="11"/>
      <c r="Z19" s="11"/>
      <c r="AA19" s="11"/>
      <c r="AB19" s="11"/>
      <c r="AC19" s="11"/>
      <c r="AD19" s="11"/>
      <c r="AE19" s="11"/>
      <c r="AF19" s="11"/>
      <c r="AG19" s="332"/>
    </row>
    <row r="20" spans="1:33" ht="229.5" x14ac:dyDescent="0.2">
      <c r="A20" s="9" t="s">
        <v>98</v>
      </c>
      <c r="B20" s="13"/>
      <c r="C20" s="199" t="s">
        <v>369</v>
      </c>
      <c r="D20" s="199" t="s">
        <v>390</v>
      </c>
      <c r="E20" s="199" t="s">
        <v>389</v>
      </c>
      <c r="F20" s="199" t="s">
        <v>392</v>
      </c>
      <c r="G20" s="199" t="s">
        <v>169</v>
      </c>
      <c r="H20" s="199" t="s">
        <v>391</v>
      </c>
      <c r="I20" s="326" t="s">
        <v>696</v>
      </c>
      <c r="J20" s="356"/>
      <c r="K20" s="354" t="s">
        <v>902</v>
      </c>
      <c r="L20" s="357"/>
      <c r="M20" s="334" t="s">
        <v>1159</v>
      </c>
      <c r="N20" s="359"/>
      <c r="O20" s="331"/>
      <c r="P20" s="331"/>
      <c r="Q20" s="3"/>
      <c r="R20" s="3"/>
      <c r="S20" s="3"/>
      <c r="T20" s="3"/>
      <c r="U20" s="3"/>
      <c r="V20" s="3"/>
      <c r="W20" s="3"/>
      <c r="X20" s="3"/>
      <c r="Y20" s="11"/>
      <c r="Z20" s="11"/>
      <c r="AA20" s="11"/>
      <c r="AB20" s="11"/>
      <c r="AC20" s="11"/>
      <c r="AD20" s="11"/>
      <c r="AE20" s="11"/>
      <c r="AF20" s="11"/>
      <c r="AG20" s="332"/>
    </row>
    <row r="21" spans="1:33" ht="382.5" x14ac:dyDescent="0.2">
      <c r="A21" s="10" t="s">
        <v>396</v>
      </c>
      <c r="B21" s="194" t="s">
        <v>160</v>
      </c>
      <c r="C21" s="194" t="s">
        <v>398</v>
      </c>
      <c r="D21" s="194" t="s">
        <v>397</v>
      </c>
      <c r="E21" s="194" t="s">
        <v>399</v>
      </c>
      <c r="F21" s="194" t="s">
        <v>395</v>
      </c>
      <c r="G21" s="137" t="s">
        <v>1205</v>
      </c>
      <c r="H21" s="194" t="s">
        <v>394</v>
      </c>
      <c r="I21" s="354" t="s">
        <v>710</v>
      </c>
      <c r="J21" s="356"/>
      <c r="K21" s="334" t="s">
        <v>1026</v>
      </c>
      <c r="L21" s="357"/>
      <c r="M21" s="366" t="s">
        <v>1162</v>
      </c>
      <c r="N21" s="357"/>
      <c r="O21" s="334" t="s">
        <v>1560</v>
      </c>
      <c r="P21" s="358"/>
      <c r="Q21" s="3" t="s">
        <v>1670</v>
      </c>
      <c r="R21" s="271"/>
      <c r="S21" s="3" t="s">
        <v>1671</v>
      </c>
      <c r="T21" s="229"/>
      <c r="U21" s="3" t="s">
        <v>1742</v>
      </c>
      <c r="V21" s="271"/>
      <c r="W21" s="3" t="s">
        <v>1829</v>
      </c>
      <c r="X21" s="229"/>
      <c r="Y21" s="11" t="s">
        <v>2155</v>
      </c>
      <c r="Z21" s="229"/>
      <c r="AA21" s="11" t="s">
        <v>2190</v>
      </c>
      <c r="AB21" s="229"/>
      <c r="AC21" s="11" t="s">
        <v>2189</v>
      </c>
      <c r="AD21" s="261"/>
      <c r="AE21" s="11"/>
      <c r="AF21" s="11"/>
      <c r="AG21" s="332"/>
    </row>
    <row r="22" spans="1:33" ht="409.5" x14ac:dyDescent="0.2">
      <c r="A22" s="15" t="s">
        <v>99</v>
      </c>
      <c r="B22" s="199" t="s">
        <v>173</v>
      </c>
      <c r="C22" s="199" t="s">
        <v>172</v>
      </c>
      <c r="D22" s="199" t="s">
        <v>400</v>
      </c>
      <c r="E22" s="199" t="s">
        <v>401</v>
      </c>
      <c r="F22" s="199" t="s">
        <v>402</v>
      </c>
      <c r="G22" s="31" t="s">
        <v>1205</v>
      </c>
      <c r="H22" s="199" t="s">
        <v>403</v>
      </c>
      <c r="I22" s="326" t="s">
        <v>713</v>
      </c>
      <c r="J22" s="353"/>
      <c r="K22" s="354" t="s">
        <v>1027</v>
      </c>
      <c r="L22" s="355"/>
      <c r="M22" s="334" t="s">
        <v>1163</v>
      </c>
      <c r="N22" s="367" t="s">
        <v>1160</v>
      </c>
      <c r="O22" s="334" t="s">
        <v>1561</v>
      </c>
      <c r="P22" s="357"/>
      <c r="Q22" s="3" t="s">
        <v>1553</v>
      </c>
      <c r="R22" s="271"/>
      <c r="S22" s="3" t="s">
        <v>1743</v>
      </c>
      <c r="T22" s="271"/>
      <c r="U22" s="3" t="s">
        <v>2139</v>
      </c>
      <c r="V22" s="271"/>
      <c r="W22" s="3" t="s">
        <v>2016</v>
      </c>
      <c r="X22" s="271"/>
      <c r="Y22" s="11" t="s">
        <v>2015</v>
      </c>
      <c r="Z22" s="261"/>
      <c r="AA22" s="11" t="s">
        <v>2125</v>
      </c>
      <c r="AB22" s="261"/>
      <c r="AC22" s="11" t="s">
        <v>2177</v>
      </c>
      <c r="AD22" s="229"/>
      <c r="AE22" s="11"/>
      <c r="AF22" s="11"/>
      <c r="AG22" s="332"/>
    </row>
    <row r="23" spans="1:33" ht="242.25" x14ac:dyDescent="0.2">
      <c r="A23" s="15" t="s">
        <v>174</v>
      </c>
      <c r="B23" s="13"/>
      <c r="C23" s="199" t="s">
        <v>175</v>
      </c>
      <c r="D23" s="199" t="s">
        <v>404</v>
      </c>
      <c r="E23" s="199" t="s">
        <v>176</v>
      </c>
      <c r="F23" s="199" t="s">
        <v>405</v>
      </c>
      <c r="G23" s="199" t="s">
        <v>168</v>
      </c>
      <c r="H23" s="199"/>
      <c r="I23" s="326" t="s">
        <v>880</v>
      </c>
      <c r="J23" s="353"/>
      <c r="K23" s="354" t="s">
        <v>901</v>
      </c>
      <c r="L23" s="355"/>
      <c r="M23" s="334" t="s">
        <v>1164</v>
      </c>
      <c r="N23" s="355"/>
      <c r="O23" s="334" t="s">
        <v>1559</v>
      </c>
      <c r="P23" s="331"/>
      <c r="Q23" s="3"/>
      <c r="R23" s="3"/>
      <c r="S23" s="3"/>
      <c r="T23" s="3"/>
      <c r="U23" s="3"/>
      <c r="V23" s="3"/>
      <c r="W23" s="3"/>
      <c r="X23" s="3"/>
      <c r="Y23" s="11"/>
      <c r="Z23" s="11"/>
      <c r="AA23" s="11"/>
      <c r="AB23" s="11"/>
      <c r="AC23" s="11"/>
      <c r="AD23" s="11"/>
      <c r="AE23" s="11"/>
      <c r="AF23" s="11"/>
      <c r="AG23" s="332"/>
    </row>
    <row r="24" spans="1:33" x14ac:dyDescent="0.2">
      <c r="I24" s="332"/>
      <c r="J24" s="35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row>
    <row r="25" spans="1:33" x14ac:dyDescent="0.2">
      <c r="I25" s="332"/>
      <c r="J25" s="35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row>
    <row r="26" spans="1:33" x14ac:dyDescent="0.2">
      <c r="I26" s="332"/>
      <c r="J26" s="35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row>
    <row r="27" spans="1:33" x14ac:dyDescent="0.2">
      <c r="I27" s="332"/>
      <c r="J27" s="35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row>
    <row r="28" spans="1:33" x14ac:dyDescent="0.2">
      <c r="I28" s="332"/>
      <c r="J28" s="35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row>
    <row r="29" spans="1:33" x14ac:dyDescent="0.2">
      <c r="I29" s="332"/>
      <c r="J29" s="35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row>
    <row r="30" spans="1:33" x14ac:dyDescent="0.2">
      <c r="I30" s="332"/>
      <c r="J30" s="35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row>
    <row r="31" spans="1:33" x14ac:dyDescent="0.2">
      <c r="I31" s="332"/>
      <c r="J31" s="35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row>
    <row r="32" spans="1:33" x14ac:dyDescent="0.2">
      <c r="I32" s="332"/>
      <c r="J32" s="35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row>
    <row r="33" spans="9:33" x14ac:dyDescent="0.2">
      <c r="I33" s="332"/>
      <c r="J33" s="35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row>
    <row r="34" spans="9:33" x14ac:dyDescent="0.2">
      <c r="I34" s="332"/>
      <c r="J34" s="35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row>
    <row r="35" spans="9:33" x14ac:dyDescent="0.2">
      <c r="I35" s="332"/>
      <c r="J35" s="35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row>
    <row r="36" spans="9:33" x14ac:dyDescent="0.2">
      <c r="I36" s="332"/>
      <c r="J36" s="35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row>
    <row r="37" spans="9:33" x14ac:dyDescent="0.2">
      <c r="I37" s="332"/>
      <c r="J37" s="35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row>
    <row r="38" spans="9:33" x14ac:dyDescent="0.2">
      <c r="I38" s="332"/>
      <c r="J38" s="35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row>
    <row r="39" spans="9:33" x14ac:dyDescent="0.2">
      <c r="I39" s="332"/>
      <c r="J39" s="35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row>
    <row r="40" spans="9:33" x14ac:dyDescent="0.2">
      <c r="I40" s="332"/>
      <c r="J40" s="35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row>
    <row r="41" spans="9:33" x14ac:dyDescent="0.2">
      <c r="I41" s="332"/>
      <c r="J41" s="35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row>
    <row r="42" spans="9:33" x14ac:dyDescent="0.2">
      <c r="I42" s="332"/>
      <c r="J42" s="35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row>
    <row r="43" spans="9:33" x14ac:dyDescent="0.2">
      <c r="I43" s="332"/>
      <c r="J43" s="35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row>
    <row r="44" spans="9:33" x14ac:dyDescent="0.2">
      <c r="I44" s="332"/>
      <c r="J44" s="35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row>
    <row r="45" spans="9:33" x14ac:dyDescent="0.2">
      <c r="I45" s="332"/>
      <c r="J45" s="35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row>
    <row r="46" spans="9:33" x14ac:dyDescent="0.2">
      <c r="I46" s="332"/>
      <c r="J46" s="35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row>
    <row r="47" spans="9:33" x14ac:dyDescent="0.2">
      <c r="I47" s="332"/>
      <c r="J47" s="35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row>
    <row r="48" spans="9:33" x14ac:dyDescent="0.2">
      <c r="I48" s="332"/>
      <c r="J48" s="35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row>
    <row r="49" spans="9:33" x14ac:dyDescent="0.2">
      <c r="I49" s="332"/>
      <c r="J49" s="35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row>
    <row r="50" spans="9:33" x14ac:dyDescent="0.2">
      <c r="I50" s="332"/>
      <c r="J50" s="35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row>
    <row r="51" spans="9:33" x14ac:dyDescent="0.2">
      <c r="I51" s="332"/>
      <c r="J51" s="35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row>
    <row r="52" spans="9:33" x14ac:dyDescent="0.2">
      <c r="I52" s="332"/>
      <c r="J52" s="35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row>
    <row r="53" spans="9:33" x14ac:dyDescent="0.2">
      <c r="I53" s="332"/>
      <c r="J53" s="35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row>
    <row r="54" spans="9:33" x14ac:dyDescent="0.2">
      <c r="I54" s="332"/>
      <c r="J54" s="35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row>
    <row r="55" spans="9:33" x14ac:dyDescent="0.2">
      <c r="I55" s="332"/>
      <c r="J55" s="35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row>
    <row r="56" spans="9:33" x14ac:dyDescent="0.2">
      <c r="I56" s="332"/>
      <c r="J56" s="35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row>
    <row r="57" spans="9:33" x14ac:dyDescent="0.2">
      <c r="I57" s="332"/>
      <c r="J57" s="35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row>
    <row r="58" spans="9:33" x14ac:dyDescent="0.2">
      <c r="I58" s="332"/>
      <c r="J58" s="35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row>
    <row r="59" spans="9:33" x14ac:dyDescent="0.2">
      <c r="I59" s="332"/>
      <c r="J59" s="35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row>
    <row r="60" spans="9:33" x14ac:dyDescent="0.2">
      <c r="I60" s="332"/>
      <c r="J60" s="35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row>
    <row r="61" spans="9:33" x14ac:dyDescent="0.2">
      <c r="I61" s="332"/>
      <c r="J61" s="35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row>
    <row r="62" spans="9:33" x14ac:dyDescent="0.2">
      <c r="I62" s="332"/>
      <c r="J62" s="35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row>
    <row r="63" spans="9:33" x14ac:dyDescent="0.2">
      <c r="I63" s="332"/>
      <c r="J63" s="35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row>
    <row r="64" spans="9:33" x14ac:dyDescent="0.2">
      <c r="I64" s="332"/>
      <c r="J64" s="35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row>
    <row r="65" spans="9:33" x14ac:dyDescent="0.2">
      <c r="I65" s="332"/>
      <c r="J65" s="35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row>
  </sheetData>
  <mergeCells count="5">
    <mergeCell ref="Q1:X1"/>
    <mergeCell ref="A3:A8"/>
    <mergeCell ref="Y1:AF1"/>
    <mergeCell ref="A1:H1"/>
    <mergeCell ref="I1:P1"/>
  </mergeCells>
  <hyperlinks>
    <hyperlink ref="H14" r:id="rId1" display="http://www.warwickshire-pcc.gov.uk/key-information/financial-information/pay-multiple-and-staff-salary-bands/"/>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workbookViewId="0">
      <pane xSplit="8910" topLeftCell="U1" activePane="topRight"/>
      <selection activeCell="G3" sqref="G3"/>
      <selection pane="topRight" activeCell="AC8" sqref="AC8"/>
    </sheetView>
  </sheetViews>
  <sheetFormatPr defaultRowHeight="15" x14ac:dyDescent="0.2"/>
  <cols>
    <col min="3" max="7" width="8.88671875" customWidth="1"/>
    <col min="8" max="8" width="25.77734375" customWidth="1"/>
    <col min="9" max="9" width="2.77734375" customWidth="1"/>
    <col min="10" max="10" width="25.77734375" customWidth="1"/>
    <col min="11" max="11" width="2.77734375" customWidth="1"/>
    <col min="12" max="12" width="25.77734375" customWidth="1"/>
    <col min="13" max="13" width="2.77734375" customWidth="1"/>
    <col min="14" max="14" width="25.77734375" customWidth="1"/>
    <col min="15" max="15" width="2.77734375" customWidth="1"/>
    <col min="16" max="16" width="25.77734375" customWidth="1"/>
    <col min="17" max="17" width="2.77734375" customWidth="1"/>
    <col min="18" max="18" width="25.77734375" customWidth="1"/>
    <col min="19" max="19" width="2.77734375" customWidth="1"/>
    <col min="20" max="20" width="25.77734375" customWidth="1"/>
    <col min="21" max="21" width="2.77734375" customWidth="1"/>
    <col min="22" max="22" width="25.77734375" customWidth="1"/>
    <col min="23" max="23" width="2.77734375" customWidth="1"/>
    <col min="24" max="24" width="25.77734375" customWidth="1"/>
    <col min="25" max="25" width="2.77734375" customWidth="1"/>
    <col min="26" max="26" width="25.77734375" customWidth="1"/>
    <col min="27" max="27" width="2.77734375" customWidth="1"/>
    <col min="28" max="28" width="25.77734375" customWidth="1"/>
    <col min="29" max="29" width="2.77734375" customWidth="1"/>
    <col min="30" max="30" width="25.77734375" customWidth="1"/>
    <col min="31" max="31" width="2.77734375" customWidth="1"/>
  </cols>
  <sheetData>
    <row r="1" spans="1:31" s="370" customFormat="1" ht="27" customHeight="1" x14ac:dyDescent="0.2">
      <c r="A1" s="621" t="s">
        <v>625</v>
      </c>
      <c r="B1" s="622"/>
      <c r="C1" s="622"/>
      <c r="D1" s="622"/>
      <c r="E1" s="622"/>
      <c r="F1" s="622"/>
      <c r="G1" s="622"/>
      <c r="H1" s="623" t="s">
        <v>2142</v>
      </c>
      <c r="I1" s="624"/>
      <c r="J1" s="624"/>
      <c r="K1" s="624"/>
      <c r="L1" s="624"/>
      <c r="M1" s="624"/>
      <c r="N1" s="624"/>
      <c r="O1" s="625"/>
      <c r="P1" s="556" t="s">
        <v>1386</v>
      </c>
      <c r="Q1" s="556"/>
      <c r="R1" s="556"/>
      <c r="S1" s="556"/>
      <c r="T1" s="556"/>
      <c r="U1" s="556"/>
      <c r="V1" s="556"/>
      <c r="W1" s="556"/>
      <c r="X1" s="550" t="s">
        <v>1953</v>
      </c>
      <c r="Y1" s="550"/>
      <c r="Z1" s="550"/>
      <c r="AA1" s="550"/>
      <c r="AB1" s="550"/>
      <c r="AC1" s="550"/>
      <c r="AD1" s="550"/>
      <c r="AE1" s="550"/>
    </row>
    <row r="2" spans="1:31" s="445" customFormat="1" ht="114.75" x14ac:dyDescent="0.2">
      <c r="A2" s="515" t="s">
        <v>120</v>
      </c>
      <c r="B2" s="515" t="s">
        <v>108</v>
      </c>
      <c r="C2" s="515" t="s">
        <v>15</v>
      </c>
      <c r="D2" s="515" t="s">
        <v>103</v>
      </c>
      <c r="E2" s="515" t="s">
        <v>156</v>
      </c>
      <c r="F2" s="515" t="s">
        <v>7</v>
      </c>
      <c r="G2" s="515" t="s">
        <v>0</v>
      </c>
      <c r="H2" s="339" t="s">
        <v>119</v>
      </c>
      <c r="I2" s="342" t="s">
        <v>1</v>
      </c>
      <c r="J2" s="339" t="s">
        <v>893</v>
      </c>
      <c r="K2" s="342" t="s">
        <v>1</v>
      </c>
      <c r="L2" s="339" t="s">
        <v>906</v>
      </c>
      <c r="M2" s="342" t="s">
        <v>1</v>
      </c>
      <c r="N2" s="339" t="s">
        <v>1237</v>
      </c>
      <c r="O2" s="345" t="s">
        <v>1</v>
      </c>
      <c r="P2" s="336" t="s">
        <v>1382</v>
      </c>
      <c r="Q2" s="340" t="s">
        <v>1</v>
      </c>
      <c r="R2" s="336" t="s">
        <v>1383</v>
      </c>
      <c r="S2" s="340" t="s">
        <v>1</v>
      </c>
      <c r="T2" s="336" t="s">
        <v>1384</v>
      </c>
      <c r="U2" s="340" t="s">
        <v>1</v>
      </c>
      <c r="V2" s="336" t="s">
        <v>1385</v>
      </c>
      <c r="W2" s="340" t="s">
        <v>1</v>
      </c>
      <c r="X2" s="338" t="s">
        <v>1382</v>
      </c>
      <c r="Y2" s="341" t="s">
        <v>1</v>
      </c>
      <c r="Z2" s="338" t="s">
        <v>1383</v>
      </c>
      <c r="AA2" s="341" t="s">
        <v>1</v>
      </c>
      <c r="AB2" s="338" t="s">
        <v>1384</v>
      </c>
      <c r="AC2" s="341" t="s">
        <v>1</v>
      </c>
      <c r="AD2" s="338" t="s">
        <v>1385</v>
      </c>
      <c r="AE2" s="341" t="s">
        <v>1</v>
      </c>
    </row>
    <row r="3" spans="1:31" ht="409.5" x14ac:dyDescent="0.2">
      <c r="A3" s="619" t="s">
        <v>624</v>
      </c>
      <c r="B3" s="620" t="s">
        <v>882</v>
      </c>
      <c r="C3" s="4" t="s">
        <v>627</v>
      </c>
      <c r="D3" s="4" t="s">
        <v>626</v>
      </c>
      <c r="E3" s="4" t="s">
        <v>677</v>
      </c>
      <c r="F3" s="194" t="s">
        <v>628</v>
      </c>
      <c r="G3" s="61" t="s">
        <v>195</v>
      </c>
      <c r="H3" s="4" t="s">
        <v>883</v>
      </c>
      <c r="I3" s="306"/>
      <c r="J3" s="4" t="s">
        <v>957</v>
      </c>
      <c r="K3" s="219"/>
      <c r="L3" s="163" t="s">
        <v>1198</v>
      </c>
      <c r="M3" s="217"/>
      <c r="N3" s="163" t="s">
        <v>1303</v>
      </c>
      <c r="O3" s="254"/>
      <c r="P3" s="3" t="s">
        <v>1635</v>
      </c>
      <c r="Q3" s="193"/>
      <c r="R3" s="3" t="s">
        <v>1676</v>
      </c>
      <c r="S3" s="193"/>
      <c r="T3" s="547" t="s">
        <v>2328</v>
      </c>
      <c r="U3" s="193"/>
      <c r="V3" s="116" t="s">
        <v>2329</v>
      </c>
      <c r="W3" s="193"/>
      <c r="X3" s="11" t="s">
        <v>2330</v>
      </c>
      <c r="Y3" s="193"/>
      <c r="Z3" s="11" t="s">
        <v>2331</v>
      </c>
      <c r="AA3" s="193"/>
      <c r="AB3" s="11" t="s">
        <v>2332</v>
      </c>
      <c r="AC3" s="193"/>
      <c r="AD3" s="241"/>
      <c r="AE3" s="241"/>
    </row>
    <row r="4" spans="1:31" ht="255" x14ac:dyDescent="0.2">
      <c r="A4" s="619"/>
      <c r="B4" s="620"/>
      <c r="C4" s="4" t="s">
        <v>678</v>
      </c>
      <c r="D4" s="61"/>
      <c r="E4" s="4" t="s">
        <v>679</v>
      </c>
      <c r="F4" s="8" t="s">
        <v>628</v>
      </c>
      <c r="G4" s="61" t="s">
        <v>195</v>
      </c>
      <c r="H4" s="4" t="s">
        <v>884</v>
      </c>
      <c r="I4" s="306"/>
      <c r="J4" s="4" t="s">
        <v>958</v>
      </c>
      <c r="K4" s="219"/>
      <c r="L4" s="163" t="s">
        <v>1199</v>
      </c>
      <c r="M4" s="167"/>
      <c r="N4" s="163" t="s">
        <v>1304</v>
      </c>
      <c r="O4" s="254"/>
      <c r="P4" s="3" t="s">
        <v>1636</v>
      </c>
      <c r="Q4" s="193"/>
      <c r="R4" s="3" t="s">
        <v>1677</v>
      </c>
      <c r="S4" s="193"/>
      <c r="T4" s="65" t="s">
        <v>2333</v>
      </c>
      <c r="U4" s="193"/>
      <c r="V4" s="3" t="s">
        <v>2334</v>
      </c>
      <c r="W4" s="193"/>
      <c r="X4" s="11" t="s">
        <v>2335</v>
      </c>
      <c r="Y4" s="193"/>
      <c r="Z4" s="11" t="s">
        <v>2336</v>
      </c>
      <c r="AA4" s="193"/>
      <c r="AB4" s="11" t="s">
        <v>2337</v>
      </c>
      <c r="AC4" s="193"/>
      <c r="AD4" s="241"/>
      <c r="AE4" s="241"/>
    </row>
    <row r="5" spans="1:31" ht="293.25" x14ac:dyDescent="0.2">
      <c r="A5" s="619"/>
      <c r="B5" s="620"/>
      <c r="C5" s="4" t="s">
        <v>630</v>
      </c>
      <c r="D5" s="61"/>
      <c r="E5" s="4" t="s">
        <v>629</v>
      </c>
      <c r="F5" s="8" t="s">
        <v>628</v>
      </c>
      <c r="G5" s="61" t="s">
        <v>195</v>
      </c>
      <c r="H5" s="4" t="s">
        <v>831</v>
      </c>
      <c r="I5" s="306"/>
      <c r="J5" s="4" t="s">
        <v>959</v>
      </c>
      <c r="K5" s="307"/>
      <c r="L5" s="310" t="s">
        <v>1200</v>
      </c>
      <c r="M5" s="308"/>
      <c r="N5" s="309" t="s">
        <v>1305</v>
      </c>
      <c r="O5" s="289"/>
      <c r="P5" s="3" t="s">
        <v>1637</v>
      </c>
      <c r="Q5" s="215"/>
      <c r="R5" s="3" t="s">
        <v>1678</v>
      </c>
      <c r="S5" s="215"/>
      <c r="T5" s="65" t="s">
        <v>2338</v>
      </c>
      <c r="U5" s="215"/>
      <c r="V5" s="3" t="s">
        <v>2339</v>
      </c>
      <c r="W5" s="215"/>
      <c r="X5" s="11" t="s">
        <v>2340</v>
      </c>
      <c r="Y5" s="215"/>
      <c r="Z5" s="11" t="s">
        <v>2341</v>
      </c>
      <c r="AA5" s="215"/>
      <c r="AB5" s="11" t="s">
        <v>2342</v>
      </c>
      <c r="AC5" s="215"/>
      <c r="AD5" s="241"/>
      <c r="AE5" s="241"/>
    </row>
    <row r="6" spans="1:31" ht="229.5" x14ac:dyDescent="0.2">
      <c r="A6" s="619"/>
      <c r="B6" s="620"/>
      <c r="C6" s="12" t="s">
        <v>664</v>
      </c>
      <c r="D6" s="61"/>
      <c r="E6" s="4" t="s">
        <v>680</v>
      </c>
      <c r="F6" s="8" t="s">
        <v>628</v>
      </c>
      <c r="G6" s="61" t="s">
        <v>195</v>
      </c>
      <c r="H6" s="4" t="s">
        <v>832</v>
      </c>
      <c r="I6" s="306"/>
      <c r="J6" s="134" t="s">
        <v>960</v>
      </c>
      <c r="K6" s="219"/>
      <c r="L6" s="164" t="s">
        <v>1201</v>
      </c>
      <c r="M6" s="167"/>
      <c r="N6" s="166" t="s">
        <v>1306</v>
      </c>
      <c r="O6" s="254"/>
      <c r="P6" s="3" t="s">
        <v>1638</v>
      </c>
      <c r="Q6" s="193"/>
      <c r="R6" s="3" t="s">
        <v>1679</v>
      </c>
      <c r="S6" s="193"/>
      <c r="T6" s="3" t="s">
        <v>2343</v>
      </c>
      <c r="U6" s="193"/>
      <c r="V6" s="3" t="s">
        <v>2344</v>
      </c>
      <c r="W6" s="193"/>
      <c r="X6" s="11" t="s">
        <v>2345</v>
      </c>
      <c r="Y6" s="193"/>
      <c r="Z6" s="11" t="s">
        <v>2346</v>
      </c>
      <c r="AA6" s="193"/>
      <c r="AB6" s="11" t="s">
        <v>2346</v>
      </c>
      <c r="AC6" s="193"/>
      <c r="AD6" s="11"/>
      <c r="AE6" s="241"/>
    </row>
    <row r="7" spans="1:31" ht="293.25" x14ac:dyDescent="0.2">
      <c r="A7" s="619"/>
      <c r="B7" s="620"/>
      <c r="C7" s="12" t="s">
        <v>631</v>
      </c>
      <c r="D7" s="61"/>
      <c r="E7" s="4" t="s">
        <v>665</v>
      </c>
      <c r="F7" s="8" t="s">
        <v>628</v>
      </c>
      <c r="G7" s="61" t="s">
        <v>195</v>
      </c>
      <c r="H7" s="4" t="s">
        <v>833</v>
      </c>
      <c r="I7" s="306"/>
      <c r="J7" s="4" t="s">
        <v>962</v>
      </c>
      <c r="K7" s="219"/>
      <c r="L7" s="164" t="s">
        <v>1202</v>
      </c>
      <c r="M7" s="167"/>
      <c r="N7" s="166" t="s">
        <v>1307</v>
      </c>
      <c r="O7" s="254"/>
      <c r="P7" s="227" t="s">
        <v>1639</v>
      </c>
      <c r="Q7" s="193"/>
      <c r="R7" s="3" t="s">
        <v>1680</v>
      </c>
      <c r="S7" s="193"/>
      <c r="T7" s="3" t="s">
        <v>2347</v>
      </c>
      <c r="U7" s="193"/>
      <c r="V7" s="3" t="s">
        <v>2348</v>
      </c>
      <c r="W7" s="193"/>
      <c r="X7" s="663" t="s">
        <v>2349</v>
      </c>
      <c r="Y7" s="193"/>
      <c r="Z7" s="11" t="s">
        <v>2350</v>
      </c>
      <c r="AA7" s="193"/>
      <c r="AB7" s="11" t="s">
        <v>2351</v>
      </c>
      <c r="AC7" s="193"/>
      <c r="AD7" s="241"/>
      <c r="AE7" s="241"/>
    </row>
    <row r="8" spans="1:31" ht="409.5" x14ac:dyDescent="0.2">
      <c r="A8" s="4" t="s">
        <v>632</v>
      </c>
      <c r="B8" s="4" t="s">
        <v>633</v>
      </c>
      <c r="C8" s="4" t="s">
        <v>666</v>
      </c>
      <c r="D8" s="4" t="s">
        <v>634</v>
      </c>
      <c r="E8" s="4" t="s">
        <v>667</v>
      </c>
      <c r="F8" s="61" t="s">
        <v>628</v>
      </c>
      <c r="G8" s="61" t="s">
        <v>195</v>
      </c>
      <c r="H8" s="4" t="s">
        <v>834</v>
      </c>
      <c r="I8" s="72"/>
      <c r="J8" s="4" t="s">
        <v>961</v>
      </c>
      <c r="K8" s="96"/>
      <c r="L8" s="165" t="s">
        <v>1309</v>
      </c>
      <c r="M8" s="167"/>
      <c r="N8" s="163" t="s">
        <v>1308</v>
      </c>
      <c r="O8" s="254"/>
      <c r="P8" s="3" t="s">
        <v>2011</v>
      </c>
      <c r="Q8" s="193"/>
      <c r="R8" s="3" t="s">
        <v>1681</v>
      </c>
      <c r="S8" s="193"/>
      <c r="T8" s="3" t="s">
        <v>1681</v>
      </c>
      <c r="U8" s="193"/>
      <c r="V8" s="3" t="s">
        <v>2352</v>
      </c>
      <c r="W8" s="193"/>
      <c r="X8" s="11" t="s">
        <v>1681</v>
      </c>
      <c r="Y8" s="193"/>
      <c r="Z8" s="11" t="s">
        <v>2353</v>
      </c>
      <c r="AA8" s="193"/>
      <c r="AB8" s="11" t="s">
        <v>2354</v>
      </c>
      <c r="AC8" s="193"/>
      <c r="AD8" s="241"/>
      <c r="AE8" s="241"/>
    </row>
    <row r="9" spans="1:31" x14ac:dyDescent="0.2">
      <c r="A9" s="618" t="s">
        <v>648</v>
      </c>
      <c r="B9" s="618"/>
      <c r="C9" s="618"/>
      <c r="D9" s="618"/>
      <c r="E9" s="618"/>
      <c r="F9" s="618"/>
      <c r="G9" s="618"/>
      <c r="H9" s="618"/>
      <c r="I9" s="618"/>
      <c r="J9" s="91"/>
      <c r="K9" s="91"/>
      <c r="L9" s="159"/>
      <c r="M9" s="159"/>
      <c r="N9" s="160"/>
      <c r="P9" s="116"/>
      <c r="Q9" s="116"/>
      <c r="R9" s="116"/>
      <c r="S9" s="116"/>
      <c r="T9" s="116"/>
      <c r="U9" s="116"/>
      <c r="V9" s="116"/>
      <c r="W9" s="116"/>
      <c r="X9" s="241"/>
      <c r="Y9" s="241"/>
      <c r="Z9" s="241"/>
      <c r="AA9" s="241"/>
      <c r="AB9" s="241"/>
      <c r="AC9" s="241"/>
      <c r="AD9" s="241"/>
      <c r="AE9" s="241"/>
    </row>
    <row r="10" spans="1:31" ht="344.25" x14ac:dyDescent="0.2">
      <c r="A10" s="194" t="s">
        <v>635</v>
      </c>
      <c r="B10" s="4" t="s">
        <v>647</v>
      </c>
      <c r="C10" s="4" t="s">
        <v>668</v>
      </c>
      <c r="D10" s="4" t="s">
        <v>646</v>
      </c>
      <c r="E10" s="4" t="s">
        <v>681</v>
      </c>
      <c r="F10" s="323" t="s">
        <v>1981</v>
      </c>
      <c r="G10" s="4" t="s">
        <v>682</v>
      </c>
      <c r="H10" s="4" t="s">
        <v>759</v>
      </c>
      <c r="I10" s="72"/>
      <c r="J10" s="4" t="s">
        <v>759</v>
      </c>
      <c r="K10" s="72"/>
      <c r="L10" s="158" t="s">
        <v>759</v>
      </c>
      <c r="M10" s="161"/>
      <c r="N10" s="158" t="s">
        <v>1288</v>
      </c>
      <c r="O10" s="190"/>
      <c r="P10" s="3" t="s">
        <v>1507</v>
      </c>
      <c r="Q10" s="206"/>
      <c r="R10" s="3" t="s">
        <v>1507</v>
      </c>
      <c r="S10" s="206"/>
      <c r="T10" s="3" t="s">
        <v>1507</v>
      </c>
      <c r="U10" s="225"/>
      <c r="V10" s="116"/>
      <c r="W10" s="116"/>
      <c r="X10" s="11"/>
      <c r="Y10" s="241"/>
      <c r="Z10" s="11"/>
      <c r="AA10" s="241"/>
      <c r="AB10" s="11"/>
      <c r="AC10" s="252"/>
      <c r="AD10" s="241"/>
      <c r="AE10" s="241"/>
    </row>
    <row r="11" spans="1:31" ht="369.75" x14ac:dyDescent="0.2">
      <c r="A11" s="62" t="s">
        <v>649</v>
      </c>
      <c r="B11" s="3" t="s">
        <v>669</v>
      </c>
      <c r="C11" s="194" t="s">
        <v>670</v>
      </c>
      <c r="D11" s="4" t="s">
        <v>658</v>
      </c>
      <c r="E11" s="3" t="s">
        <v>885</v>
      </c>
      <c r="F11" s="323" t="s">
        <v>1981</v>
      </c>
      <c r="G11" s="4" t="s">
        <v>659</v>
      </c>
      <c r="H11" s="4" t="s">
        <v>886</v>
      </c>
      <c r="I11" s="306"/>
      <c r="J11" s="4" t="s">
        <v>982</v>
      </c>
      <c r="K11" s="306"/>
      <c r="L11" s="3" t="s">
        <v>1290</v>
      </c>
      <c r="M11" s="311"/>
      <c r="N11" s="309" t="s">
        <v>1291</v>
      </c>
      <c r="O11" s="191"/>
      <c r="P11" s="3" t="s">
        <v>1508</v>
      </c>
      <c r="Q11" s="219"/>
      <c r="R11" s="3" t="s">
        <v>1620</v>
      </c>
      <c r="S11" s="219"/>
      <c r="T11" s="3" t="s">
        <v>1621</v>
      </c>
      <c r="U11" s="219"/>
      <c r="V11" s="116"/>
      <c r="W11" s="116"/>
      <c r="X11" s="11"/>
      <c r="Y11" s="251"/>
      <c r="Z11" s="11"/>
      <c r="AA11" s="251"/>
      <c r="AB11" s="11"/>
      <c r="AC11" s="251"/>
      <c r="AD11" s="241"/>
      <c r="AE11" s="241"/>
    </row>
    <row r="12" spans="1:31" ht="408" x14ac:dyDescent="0.2">
      <c r="A12" s="194" t="s">
        <v>650</v>
      </c>
      <c r="B12" s="3" t="s">
        <v>671</v>
      </c>
      <c r="C12" s="194" t="s">
        <v>656</v>
      </c>
      <c r="D12" s="4" t="s">
        <v>672</v>
      </c>
      <c r="E12" s="3" t="s">
        <v>887</v>
      </c>
      <c r="F12" s="323" t="s">
        <v>1981</v>
      </c>
      <c r="G12" s="4" t="s">
        <v>195</v>
      </c>
      <c r="H12" s="4" t="s">
        <v>888</v>
      </c>
      <c r="I12" s="306"/>
      <c r="J12" s="4" t="s">
        <v>983</v>
      </c>
      <c r="K12" s="306"/>
      <c r="L12" s="158" t="s">
        <v>1289</v>
      </c>
      <c r="M12" s="311"/>
      <c r="N12" s="158" t="s">
        <v>1292</v>
      </c>
      <c r="O12" s="312"/>
      <c r="P12" s="3" t="s">
        <v>1509</v>
      </c>
      <c r="Q12" s="219"/>
      <c r="R12" s="3" t="s">
        <v>1622</v>
      </c>
      <c r="S12" s="219"/>
      <c r="T12" s="3" t="s">
        <v>1623</v>
      </c>
      <c r="U12" s="226"/>
      <c r="V12" s="116"/>
      <c r="W12" s="116"/>
      <c r="X12" s="11"/>
      <c r="Y12" s="251"/>
      <c r="Z12" s="11"/>
      <c r="AA12" s="251"/>
      <c r="AB12" s="11"/>
      <c r="AC12" s="252"/>
      <c r="AD12" s="241"/>
      <c r="AE12" s="241"/>
    </row>
    <row r="13" spans="1:31" ht="409.5" x14ac:dyDescent="0.2">
      <c r="A13" s="194" t="s">
        <v>651</v>
      </c>
      <c r="B13" s="3" t="s">
        <v>636</v>
      </c>
      <c r="C13" s="4" t="s">
        <v>673</v>
      </c>
      <c r="D13" s="4" t="s">
        <v>657</v>
      </c>
      <c r="E13" s="3" t="s">
        <v>889</v>
      </c>
      <c r="F13" s="323" t="s">
        <v>1981</v>
      </c>
      <c r="G13" s="4" t="s">
        <v>195</v>
      </c>
      <c r="H13" s="4" t="s">
        <v>881</v>
      </c>
      <c r="I13" s="306"/>
      <c r="J13" s="4" t="s">
        <v>984</v>
      </c>
      <c r="K13" s="306"/>
      <c r="L13" s="315" t="s">
        <v>1293</v>
      </c>
      <c r="M13" s="311"/>
      <c r="N13" s="3" t="s">
        <v>1298</v>
      </c>
      <c r="O13" s="312"/>
      <c r="P13" s="3" t="s">
        <v>1510</v>
      </c>
      <c r="Q13" s="219"/>
      <c r="R13" s="3" t="s">
        <v>1624</v>
      </c>
      <c r="S13" s="219"/>
      <c r="T13" s="3" t="s">
        <v>1625</v>
      </c>
      <c r="U13" s="219"/>
      <c r="V13" s="116"/>
      <c r="W13" s="116"/>
      <c r="X13" s="11"/>
      <c r="Y13" s="251"/>
      <c r="Z13" s="11"/>
      <c r="AA13" s="251"/>
      <c r="AB13" s="11"/>
      <c r="AC13" s="251"/>
      <c r="AD13" s="241"/>
      <c r="AE13" s="241"/>
    </row>
    <row r="14" spans="1:31" ht="409.5" x14ac:dyDescent="0.2">
      <c r="A14" s="194" t="s">
        <v>652</v>
      </c>
      <c r="B14" s="3" t="s">
        <v>653</v>
      </c>
      <c r="C14" s="4" t="s">
        <v>674</v>
      </c>
      <c r="D14" s="4" t="s">
        <v>675</v>
      </c>
      <c r="E14" s="3" t="s">
        <v>847</v>
      </c>
      <c r="F14" s="323" t="s">
        <v>1981</v>
      </c>
      <c r="G14" s="4" t="s">
        <v>195</v>
      </c>
      <c r="H14" s="4" t="s">
        <v>760</v>
      </c>
      <c r="I14" s="306"/>
      <c r="J14" s="4" t="s">
        <v>985</v>
      </c>
      <c r="K14" s="306"/>
      <c r="L14" s="3" t="s">
        <v>1297</v>
      </c>
      <c r="M14" s="311"/>
      <c r="N14" s="309" t="s">
        <v>1294</v>
      </c>
      <c r="O14" s="312"/>
      <c r="P14" s="211" t="s">
        <v>1511</v>
      </c>
      <c r="Q14" s="219"/>
      <c r="R14" s="3" t="s">
        <v>1626</v>
      </c>
      <c r="S14" s="219"/>
      <c r="T14" s="3" t="s">
        <v>1627</v>
      </c>
      <c r="U14" s="219"/>
      <c r="V14" s="116"/>
      <c r="W14" s="116"/>
      <c r="X14" s="253"/>
      <c r="Y14" s="251"/>
      <c r="Z14" s="11"/>
      <c r="AA14" s="251"/>
      <c r="AB14" s="11"/>
      <c r="AC14" s="251"/>
      <c r="AD14" s="241"/>
      <c r="AE14" s="241"/>
    </row>
    <row r="15" spans="1:31" ht="382.5" x14ac:dyDescent="0.2">
      <c r="A15" s="194" t="s">
        <v>654</v>
      </c>
      <c r="B15" s="3" t="s">
        <v>655</v>
      </c>
      <c r="C15" s="4" t="s">
        <v>676</v>
      </c>
      <c r="D15" s="4" t="s">
        <v>663</v>
      </c>
      <c r="E15" s="3" t="s">
        <v>848</v>
      </c>
      <c r="F15" s="323" t="s">
        <v>1981</v>
      </c>
      <c r="G15" s="4" t="s">
        <v>660</v>
      </c>
      <c r="H15" s="3" t="s">
        <v>761</v>
      </c>
      <c r="I15" s="306"/>
      <c r="J15" s="4" t="s">
        <v>986</v>
      </c>
      <c r="K15" s="219"/>
      <c r="L15" s="314" t="s">
        <v>1295</v>
      </c>
      <c r="M15" s="313"/>
      <c r="N15" s="309" t="s">
        <v>1296</v>
      </c>
      <c r="O15" s="219"/>
      <c r="P15" s="3" t="s">
        <v>1512</v>
      </c>
      <c r="Q15" s="219"/>
      <c r="R15" s="3" t="s">
        <v>1628</v>
      </c>
      <c r="S15" s="219"/>
      <c r="T15" s="3" t="s">
        <v>1629</v>
      </c>
      <c r="U15" s="219"/>
      <c r="V15" s="116"/>
      <c r="W15" s="116"/>
      <c r="X15" s="11"/>
      <c r="Y15" s="251"/>
      <c r="Z15" s="11"/>
      <c r="AA15" s="251"/>
      <c r="AB15" s="11"/>
      <c r="AC15" s="251"/>
      <c r="AD15" s="241"/>
      <c r="AE15" s="241"/>
    </row>
  </sheetData>
  <autoFilter ref="A2:W15"/>
  <mergeCells count="7">
    <mergeCell ref="A9:I9"/>
    <mergeCell ref="X1:AE1"/>
    <mergeCell ref="P1:W1"/>
    <mergeCell ref="A3:A7"/>
    <mergeCell ref="B3:B7"/>
    <mergeCell ref="A1:G1"/>
    <mergeCell ref="H1:O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14"/>
  <sheetViews>
    <sheetView zoomScaleNormal="100" workbookViewId="0">
      <selection activeCell="C3" sqref="C3:N3"/>
    </sheetView>
  </sheetViews>
  <sheetFormatPr defaultColWidth="8.88671875" defaultRowHeight="12.75" x14ac:dyDescent="0.2"/>
  <cols>
    <col min="1" max="1" width="21.88671875" style="410" customWidth="1"/>
    <col min="2" max="2" width="24.109375" style="410" customWidth="1"/>
    <col min="3" max="3" width="35.88671875" style="410" customWidth="1"/>
    <col min="4" max="4" width="23" style="410" customWidth="1"/>
    <col min="5" max="6" width="12.77734375" style="410" customWidth="1"/>
    <col min="7" max="7" width="25.77734375" style="37" customWidth="1"/>
    <col min="8" max="8" width="2.77734375" style="235" customWidth="1"/>
    <col min="9" max="9" width="25.77734375" style="37" customWidth="1"/>
    <col min="10" max="10" width="2.77734375" style="235" customWidth="1"/>
    <col min="11" max="11" width="25.77734375" style="37" customWidth="1"/>
    <col min="12" max="12" width="2.77734375" style="235" customWidth="1"/>
    <col min="13" max="13" width="25.77734375" style="37" customWidth="1"/>
    <col min="14" max="14" width="2.77734375" style="235" customWidth="1"/>
    <col min="15" max="16384" width="8.88671875" style="37"/>
  </cols>
  <sheetData>
    <row r="1" spans="1:14" ht="24.95" customHeight="1" x14ac:dyDescent="0.2">
      <c r="A1" s="627" t="s">
        <v>2234</v>
      </c>
      <c r="B1" s="627"/>
      <c r="C1" s="627"/>
      <c r="D1" s="627"/>
      <c r="E1" s="627"/>
      <c r="F1" s="627"/>
      <c r="G1" s="628"/>
      <c r="H1" s="629"/>
      <c r="I1" s="628"/>
      <c r="J1" s="629"/>
      <c r="K1" s="628"/>
      <c r="L1" s="629"/>
      <c r="M1" s="628"/>
      <c r="N1" s="629"/>
    </row>
    <row r="2" spans="1:14" ht="15" customHeight="1" x14ac:dyDescent="0.2">
      <c r="A2" s="339" t="s">
        <v>120</v>
      </c>
      <c r="B2" s="339" t="s">
        <v>620</v>
      </c>
      <c r="C2" s="630" t="s">
        <v>406</v>
      </c>
      <c r="D2" s="630"/>
      <c r="E2" s="630"/>
      <c r="F2" s="630"/>
      <c r="G2" s="631"/>
      <c r="H2" s="632"/>
      <c r="I2" s="631"/>
      <c r="J2" s="632"/>
      <c r="K2" s="631"/>
      <c r="L2" s="632"/>
      <c r="M2" s="631"/>
      <c r="N2" s="632"/>
    </row>
    <row r="3" spans="1:14" s="505" customFormat="1" ht="189.95" customHeight="1" x14ac:dyDescent="0.2">
      <c r="A3" s="449" t="s">
        <v>699</v>
      </c>
      <c r="B3" s="449" t="s">
        <v>1033</v>
      </c>
      <c r="C3" s="630" t="s">
        <v>621</v>
      </c>
      <c r="D3" s="630"/>
      <c r="E3" s="630"/>
      <c r="F3" s="630"/>
      <c r="G3" s="630"/>
      <c r="H3" s="633"/>
      <c r="I3" s="630"/>
      <c r="J3" s="633"/>
      <c r="K3" s="630"/>
      <c r="L3" s="633"/>
      <c r="M3" s="630"/>
      <c r="N3" s="633"/>
    </row>
    <row r="4" spans="1:14" s="410" customFormat="1" ht="30" customHeight="1" x14ac:dyDescent="0.2">
      <c r="A4" s="510" t="s">
        <v>462</v>
      </c>
      <c r="B4" s="510" t="s">
        <v>256</v>
      </c>
      <c r="C4" s="511" t="s">
        <v>257</v>
      </c>
      <c r="D4" s="511" t="s">
        <v>463</v>
      </c>
      <c r="E4" s="510" t="s">
        <v>464</v>
      </c>
      <c r="F4" s="512" t="s">
        <v>264</v>
      </c>
      <c r="G4" s="513" t="s">
        <v>2203</v>
      </c>
      <c r="H4" s="514" t="s">
        <v>151</v>
      </c>
      <c r="I4" s="513" t="s">
        <v>2204</v>
      </c>
      <c r="J4" s="514" t="s">
        <v>151</v>
      </c>
      <c r="K4" s="513" t="s">
        <v>2205</v>
      </c>
      <c r="L4" s="514" t="s">
        <v>151</v>
      </c>
      <c r="M4" s="513" t="s">
        <v>2206</v>
      </c>
      <c r="N4" s="514" t="s">
        <v>151</v>
      </c>
    </row>
    <row r="5" spans="1:14" ht="263.25" hidden="1" customHeight="1" x14ac:dyDescent="0.2">
      <c r="A5" s="4" t="s">
        <v>118</v>
      </c>
      <c r="B5" s="4" t="s">
        <v>465</v>
      </c>
      <c r="C5" s="4" t="s">
        <v>466</v>
      </c>
      <c r="D5" s="26" t="s">
        <v>467</v>
      </c>
      <c r="E5" s="4" t="s">
        <v>468</v>
      </c>
      <c r="F5" s="38">
        <v>7000</v>
      </c>
      <c r="G5" s="4" t="s">
        <v>736</v>
      </c>
      <c r="H5" s="67"/>
      <c r="I5" s="4" t="s">
        <v>987</v>
      </c>
      <c r="J5" s="67"/>
      <c r="K5" s="129" t="s">
        <v>1189</v>
      </c>
      <c r="L5" s="67"/>
      <c r="M5" s="176" t="s">
        <v>1346</v>
      </c>
      <c r="N5" s="67"/>
    </row>
    <row r="6" spans="1:14" ht="409.5" hidden="1" x14ac:dyDescent="0.2">
      <c r="A6" s="40" t="s">
        <v>118</v>
      </c>
      <c r="B6" s="4" t="s">
        <v>469</v>
      </c>
      <c r="C6" s="41" t="s">
        <v>470</v>
      </c>
      <c r="D6" s="26" t="s">
        <v>467</v>
      </c>
      <c r="E6" s="4" t="s">
        <v>468</v>
      </c>
      <c r="F6" s="42">
        <v>6000</v>
      </c>
      <c r="G6" s="70" t="s">
        <v>737</v>
      </c>
      <c r="H6" s="66"/>
      <c r="I6" s="4" t="s">
        <v>988</v>
      </c>
      <c r="J6" s="67"/>
      <c r="K6" s="71" t="s">
        <v>737</v>
      </c>
      <c r="L6" s="66"/>
      <c r="M6" s="212" t="s">
        <v>1347</v>
      </c>
      <c r="N6" s="67"/>
    </row>
    <row r="7" spans="1:14" ht="409.5" hidden="1" x14ac:dyDescent="0.2">
      <c r="A7" s="40" t="s">
        <v>118</v>
      </c>
      <c r="B7" s="4" t="s">
        <v>471</v>
      </c>
      <c r="C7" s="40" t="s">
        <v>472</v>
      </c>
      <c r="D7" s="26" t="s">
        <v>467</v>
      </c>
      <c r="E7" s="4" t="s">
        <v>468</v>
      </c>
      <c r="F7" s="38">
        <v>3990</v>
      </c>
      <c r="G7" s="70" t="s">
        <v>737</v>
      </c>
      <c r="H7" s="66"/>
      <c r="I7" s="4" t="s">
        <v>989</v>
      </c>
      <c r="J7" s="67"/>
      <c r="K7" s="71" t="s">
        <v>737</v>
      </c>
      <c r="L7" s="66"/>
      <c r="M7" s="176" t="s">
        <v>1348</v>
      </c>
      <c r="N7" s="67"/>
    </row>
    <row r="8" spans="1:14" ht="255" hidden="1" x14ac:dyDescent="0.2">
      <c r="A8" s="40" t="s">
        <v>118</v>
      </c>
      <c r="B8" s="4" t="s">
        <v>473</v>
      </c>
      <c r="C8" s="4" t="s">
        <v>474</v>
      </c>
      <c r="D8" s="26" t="s">
        <v>467</v>
      </c>
      <c r="E8" s="4" t="s">
        <v>1165</v>
      </c>
      <c r="F8" s="38">
        <v>33421</v>
      </c>
      <c r="G8" s="61" t="s">
        <v>890</v>
      </c>
      <c r="H8" s="39"/>
      <c r="I8" s="50" t="s">
        <v>1034</v>
      </c>
      <c r="J8" s="67"/>
      <c r="K8" s="39"/>
      <c r="L8" s="39"/>
      <c r="M8" s="184" t="s">
        <v>1373</v>
      </c>
      <c r="N8" s="67"/>
    </row>
    <row r="9" spans="1:14" ht="89.25" hidden="1" customHeight="1" x14ac:dyDescent="0.2">
      <c r="A9" s="40" t="s">
        <v>475</v>
      </c>
      <c r="B9" s="4" t="s">
        <v>476</v>
      </c>
      <c r="C9" s="4" t="s">
        <v>477</v>
      </c>
      <c r="D9" s="26" t="s">
        <v>478</v>
      </c>
      <c r="E9" s="4" t="s">
        <v>1165</v>
      </c>
      <c r="F9" s="38">
        <v>32000</v>
      </c>
      <c r="G9" s="50" t="s">
        <v>892</v>
      </c>
      <c r="H9" s="67"/>
      <c r="I9" s="50" t="s">
        <v>933</v>
      </c>
      <c r="J9" s="73"/>
      <c r="K9" s="123" t="s">
        <v>1175</v>
      </c>
      <c r="L9" s="39"/>
      <c r="M9" s="184" t="s">
        <v>1374</v>
      </c>
      <c r="N9" s="67"/>
    </row>
    <row r="10" spans="1:14" ht="409.5" hidden="1" x14ac:dyDescent="0.2">
      <c r="A10" s="40" t="s">
        <v>118</v>
      </c>
      <c r="B10" s="4" t="s">
        <v>990</v>
      </c>
      <c r="C10" s="43" t="s">
        <v>479</v>
      </c>
      <c r="D10" s="26" t="s">
        <v>478</v>
      </c>
      <c r="E10" s="4" t="s">
        <v>468</v>
      </c>
      <c r="F10" s="44">
        <v>60000</v>
      </c>
      <c r="G10" s="70" t="s">
        <v>737</v>
      </c>
      <c r="H10" s="66"/>
      <c r="I10" s="4" t="s">
        <v>1001</v>
      </c>
      <c r="J10" s="67"/>
      <c r="K10" s="71" t="s">
        <v>737</v>
      </c>
      <c r="L10" s="66"/>
      <c r="M10" s="176" t="s">
        <v>1349</v>
      </c>
      <c r="N10" s="67"/>
    </row>
    <row r="11" spans="1:14" ht="409.5" hidden="1" x14ac:dyDescent="0.2">
      <c r="A11" s="40" t="s">
        <v>480</v>
      </c>
      <c r="B11" s="4" t="s">
        <v>481</v>
      </c>
      <c r="C11" s="4" t="s">
        <v>482</v>
      </c>
      <c r="D11" s="4" t="s">
        <v>483</v>
      </c>
      <c r="E11" s="3" t="s">
        <v>484</v>
      </c>
      <c r="F11" s="44">
        <v>26045</v>
      </c>
      <c r="G11" s="4" t="s">
        <v>835</v>
      </c>
      <c r="H11" s="67"/>
      <c r="I11" s="4" t="s">
        <v>945</v>
      </c>
      <c r="J11" s="67"/>
      <c r="K11" s="115" t="s">
        <v>1107</v>
      </c>
      <c r="L11" s="67"/>
      <c r="M11" s="149" t="s">
        <v>1270</v>
      </c>
      <c r="N11" s="67"/>
    </row>
    <row r="12" spans="1:14" ht="409.5" hidden="1" x14ac:dyDescent="0.2">
      <c r="A12" s="40" t="s">
        <v>485</v>
      </c>
      <c r="B12" s="4" t="s">
        <v>486</v>
      </c>
      <c r="C12" s="4" t="s">
        <v>487</v>
      </c>
      <c r="D12" s="4" t="s">
        <v>488</v>
      </c>
      <c r="E12" s="3" t="s">
        <v>484</v>
      </c>
      <c r="F12" s="44">
        <f>38351+(3*4400)</f>
        <v>51551</v>
      </c>
      <c r="G12" s="4" t="s">
        <v>705</v>
      </c>
      <c r="H12" s="67"/>
      <c r="I12" s="4" t="s">
        <v>1035</v>
      </c>
      <c r="J12" s="67"/>
      <c r="K12" s="114" t="s">
        <v>1101</v>
      </c>
      <c r="L12" s="67"/>
      <c r="M12" s="150" t="s">
        <v>1271</v>
      </c>
      <c r="N12" s="67"/>
    </row>
    <row r="13" spans="1:14" ht="409.5" hidden="1" x14ac:dyDescent="0.2">
      <c r="A13" s="40" t="s">
        <v>485</v>
      </c>
      <c r="B13" s="4" t="s">
        <v>489</v>
      </c>
      <c r="C13" s="4" t="s">
        <v>490</v>
      </c>
      <c r="D13" s="4" t="s">
        <v>491</v>
      </c>
      <c r="E13" s="3" t="s">
        <v>484</v>
      </c>
      <c r="F13" s="44">
        <v>38141</v>
      </c>
      <c r="G13" s="4" t="s">
        <v>704</v>
      </c>
      <c r="H13" s="67"/>
      <c r="I13" s="4" t="s">
        <v>1036</v>
      </c>
      <c r="J13" s="67"/>
      <c r="K13" s="113" t="s">
        <v>1100</v>
      </c>
      <c r="L13" s="67"/>
      <c r="M13" s="172" t="s">
        <v>1324</v>
      </c>
      <c r="N13" s="81"/>
    </row>
    <row r="14" spans="1:14" ht="409.5" hidden="1" customHeight="1" x14ac:dyDescent="0.2">
      <c r="A14" s="40" t="s">
        <v>485</v>
      </c>
      <c r="B14" s="4" t="s">
        <v>492</v>
      </c>
      <c r="C14" s="4" t="s">
        <v>493</v>
      </c>
      <c r="D14" s="4" t="s">
        <v>494</v>
      </c>
      <c r="E14" s="138" t="s">
        <v>1209</v>
      </c>
      <c r="F14" s="44">
        <v>83171</v>
      </c>
      <c r="G14" s="4" t="s">
        <v>623</v>
      </c>
      <c r="H14" s="234"/>
      <c r="I14" s="4" t="s">
        <v>924</v>
      </c>
      <c r="J14" s="234"/>
      <c r="K14" s="106" t="s">
        <v>1071</v>
      </c>
      <c r="L14" s="234"/>
      <c r="M14" s="175" t="s">
        <v>1344</v>
      </c>
      <c r="N14" s="234"/>
    </row>
    <row r="15" spans="1:14" ht="369.75" customHeight="1" x14ac:dyDescent="0.2">
      <c r="A15" s="420" t="s">
        <v>485</v>
      </c>
      <c r="B15" s="411" t="s">
        <v>495</v>
      </c>
      <c r="C15" s="411" t="s">
        <v>496</v>
      </c>
      <c r="D15" s="411" t="s">
        <v>497</v>
      </c>
      <c r="E15" s="411" t="s">
        <v>498</v>
      </c>
      <c r="F15" s="433">
        <v>39642</v>
      </c>
      <c r="G15" s="377" t="s">
        <v>748</v>
      </c>
      <c r="H15" s="378"/>
      <c r="I15" s="377" t="s">
        <v>946</v>
      </c>
      <c r="J15" s="378"/>
      <c r="K15" s="377" t="s">
        <v>1116</v>
      </c>
      <c r="L15" s="378"/>
      <c r="M15" s="377" t="s">
        <v>1322</v>
      </c>
      <c r="N15" s="378"/>
    </row>
    <row r="16" spans="1:14" ht="169.5" hidden="1" customHeight="1" x14ac:dyDescent="0.2">
      <c r="A16" s="40" t="s">
        <v>485</v>
      </c>
      <c r="B16" s="4" t="s">
        <v>499</v>
      </c>
      <c r="C16" s="4" t="s">
        <v>500</v>
      </c>
      <c r="D16" s="45" t="s">
        <v>501</v>
      </c>
      <c r="E16" s="4" t="s">
        <v>1165</v>
      </c>
      <c r="F16" s="44">
        <v>48000</v>
      </c>
      <c r="G16" s="50" t="s">
        <v>828</v>
      </c>
      <c r="H16" s="67"/>
      <c r="I16" s="124" t="s">
        <v>934</v>
      </c>
      <c r="J16" s="67"/>
      <c r="K16" s="124" t="s">
        <v>1177</v>
      </c>
      <c r="L16" s="67"/>
      <c r="M16" s="183" t="s">
        <v>1376</v>
      </c>
      <c r="N16" s="67"/>
    </row>
    <row r="17" spans="1:14" ht="409.5" hidden="1" x14ac:dyDescent="0.2">
      <c r="A17" s="40" t="s">
        <v>502</v>
      </c>
      <c r="B17" s="4" t="s">
        <v>503</v>
      </c>
      <c r="C17" s="4" t="s">
        <v>504</v>
      </c>
      <c r="D17" s="4" t="s">
        <v>501</v>
      </c>
      <c r="E17" s="138" t="s">
        <v>1209</v>
      </c>
      <c r="F17" s="44">
        <f>6000+84426</f>
        <v>90426</v>
      </c>
      <c r="G17" s="54" t="s">
        <v>1664</v>
      </c>
      <c r="H17" s="234"/>
      <c r="I17" s="4" t="s">
        <v>1037</v>
      </c>
      <c r="J17" s="234"/>
      <c r="K17" s="106" t="s">
        <v>1072</v>
      </c>
      <c r="L17" s="234"/>
      <c r="M17" s="173" t="s">
        <v>1316</v>
      </c>
      <c r="N17" s="234"/>
    </row>
    <row r="18" spans="1:14" ht="220.5" hidden="1" customHeight="1" x14ac:dyDescent="0.2">
      <c r="A18" s="40" t="s">
        <v>485</v>
      </c>
      <c r="B18" s="40" t="s">
        <v>505</v>
      </c>
      <c r="C18" s="40" t="s">
        <v>506</v>
      </c>
      <c r="D18" s="40" t="s">
        <v>507</v>
      </c>
      <c r="E18" s="40" t="s">
        <v>484</v>
      </c>
      <c r="F18" s="42">
        <v>14132</v>
      </c>
      <c r="G18" s="4" t="s">
        <v>1038</v>
      </c>
      <c r="H18" s="67"/>
      <c r="I18" s="4" t="s">
        <v>944</v>
      </c>
      <c r="J18" s="67"/>
      <c r="K18" s="113" t="s">
        <v>1099</v>
      </c>
      <c r="L18" s="67"/>
      <c r="M18" s="151" t="s">
        <v>1272</v>
      </c>
      <c r="N18" s="67"/>
    </row>
    <row r="19" spans="1:14" ht="206.25" hidden="1" customHeight="1" x14ac:dyDescent="0.2">
      <c r="A19" s="40" t="s">
        <v>508</v>
      </c>
      <c r="B19" s="40" t="s">
        <v>509</v>
      </c>
      <c r="C19" s="46" t="s">
        <v>510</v>
      </c>
      <c r="D19" s="45" t="s">
        <v>501</v>
      </c>
      <c r="E19" s="40" t="s">
        <v>1165</v>
      </c>
      <c r="F19" s="42">
        <v>37000</v>
      </c>
      <c r="G19" s="4" t="s">
        <v>836</v>
      </c>
      <c r="H19" s="67"/>
      <c r="I19" s="132" t="s">
        <v>935</v>
      </c>
      <c r="J19" s="73"/>
      <c r="K19" s="132" t="s">
        <v>1192</v>
      </c>
      <c r="L19" s="67"/>
      <c r="M19" s="184" t="s">
        <v>1377</v>
      </c>
      <c r="N19" s="39"/>
    </row>
    <row r="20" spans="1:14" ht="409.5" hidden="1" x14ac:dyDescent="0.2">
      <c r="A20" s="40" t="s">
        <v>485</v>
      </c>
      <c r="B20" s="40" t="s">
        <v>511</v>
      </c>
      <c r="C20" s="40" t="s">
        <v>512</v>
      </c>
      <c r="D20" s="45" t="s">
        <v>501</v>
      </c>
      <c r="E20" s="121" t="s">
        <v>1165</v>
      </c>
      <c r="F20" s="42">
        <v>15000</v>
      </c>
      <c r="G20" s="84" t="s">
        <v>1039</v>
      </c>
      <c r="H20" s="73"/>
      <c r="I20" s="50" t="s">
        <v>936</v>
      </c>
      <c r="J20" s="73"/>
      <c r="K20" s="124" t="s">
        <v>1176</v>
      </c>
      <c r="L20" s="189"/>
      <c r="M20" s="187" t="s">
        <v>1381</v>
      </c>
      <c r="N20" s="188"/>
    </row>
    <row r="21" spans="1:14" ht="409.5" hidden="1" x14ac:dyDescent="0.2">
      <c r="A21" s="4" t="s">
        <v>485</v>
      </c>
      <c r="B21" s="4" t="s">
        <v>513</v>
      </c>
      <c r="C21" s="4" t="s">
        <v>514</v>
      </c>
      <c r="D21" s="45" t="s">
        <v>501</v>
      </c>
      <c r="E21" s="4" t="s">
        <v>1165</v>
      </c>
      <c r="F21" s="38">
        <v>89000</v>
      </c>
      <c r="G21" s="50" t="s">
        <v>1040</v>
      </c>
      <c r="H21" s="73"/>
      <c r="I21" s="4" t="s">
        <v>1041</v>
      </c>
      <c r="J21" s="73"/>
      <c r="K21" s="184" t="s">
        <v>1375</v>
      </c>
      <c r="L21" s="189"/>
      <c r="M21" s="186" t="s">
        <v>1378</v>
      </c>
      <c r="N21" s="39"/>
    </row>
    <row r="22" spans="1:14" ht="331.5" hidden="1" customHeight="1" x14ac:dyDescent="0.2">
      <c r="A22" s="40" t="s">
        <v>515</v>
      </c>
      <c r="B22" s="4" t="s">
        <v>516</v>
      </c>
      <c r="C22" s="4" t="s">
        <v>517</v>
      </c>
      <c r="D22" s="4" t="s">
        <v>518</v>
      </c>
      <c r="E22" s="4" t="s">
        <v>519</v>
      </c>
      <c r="F22" s="44">
        <v>15000</v>
      </c>
      <c r="G22" s="69" t="s">
        <v>1042</v>
      </c>
      <c r="H22" s="67"/>
      <c r="I22" s="4" t="s">
        <v>1043</v>
      </c>
      <c r="J22" s="67"/>
      <c r="K22" s="107" t="s">
        <v>1080</v>
      </c>
      <c r="L22" s="67"/>
      <c r="M22" s="143" t="s">
        <v>1251</v>
      </c>
      <c r="N22" s="67"/>
    </row>
    <row r="23" spans="1:14" ht="324.75" hidden="1" customHeight="1" x14ac:dyDescent="0.2">
      <c r="A23" s="40" t="s">
        <v>515</v>
      </c>
      <c r="B23" s="4" t="s">
        <v>520</v>
      </c>
      <c r="C23" s="4" t="s">
        <v>521</v>
      </c>
      <c r="D23" s="4" t="s">
        <v>518</v>
      </c>
      <c r="E23" s="4" t="s">
        <v>519</v>
      </c>
      <c r="F23" s="44">
        <v>60138</v>
      </c>
      <c r="G23" s="69" t="s">
        <v>725</v>
      </c>
      <c r="H23" s="67"/>
      <c r="I23" s="4" t="s">
        <v>1044</v>
      </c>
      <c r="J23" s="67"/>
      <c r="K23" s="107" t="s">
        <v>1082</v>
      </c>
      <c r="L23" s="67"/>
      <c r="M23" s="143" t="s">
        <v>1252</v>
      </c>
      <c r="N23" s="67"/>
    </row>
    <row r="24" spans="1:14" ht="273" hidden="1" customHeight="1" x14ac:dyDescent="0.2">
      <c r="A24" s="40" t="s">
        <v>515</v>
      </c>
      <c r="B24" s="4" t="s">
        <v>522</v>
      </c>
      <c r="C24" s="4" t="s">
        <v>523</v>
      </c>
      <c r="D24" s="4" t="s">
        <v>518</v>
      </c>
      <c r="E24" s="4" t="s">
        <v>519</v>
      </c>
      <c r="F24" s="44">
        <v>15000</v>
      </c>
      <c r="G24" s="69" t="s">
        <v>1045</v>
      </c>
      <c r="H24" s="67"/>
      <c r="I24" s="4" t="s">
        <v>1046</v>
      </c>
      <c r="J24" s="67"/>
      <c r="K24" s="107" t="s">
        <v>1081</v>
      </c>
      <c r="L24" s="67"/>
      <c r="M24" s="142" t="s">
        <v>1250</v>
      </c>
      <c r="N24" s="67"/>
    </row>
    <row r="25" spans="1:14" ht="274.5" hidden="1" customHeight="1" x14ac:dyDescent="0.2">
      <c r="A25" s="40" t="s">
        <v>524</v>
      </c>
      <c r="B25" s="4" t="s">
        <v>525</v>
      </c>
      <c r="C25" s="4" t="s">
        <v>526</v>
      </c>
      <c r="D25" s="4" t="s">
        <v>494</v>
      </c>
      <c r="E25" s="4" t="s">
        <v>519</v>
      </c>
      <c r="F25" s="44">
        <v>15000</v>
      </c>
      <c r="G25" s="4" t="s">
        <v>1047</v>
      </c>
      <c r="H25" s="67"/>
      <c r="I25" s="4" t="s">
        <v>1048</v>
      </c>
      <c r="J25" s="67"/>
      <c r="K25" s="111" t="s">
        <v>1092</v>
      </c>
      <c r="L25" s="67"/>
      <c r="M25" s="143" t="s">
        <v>1253</v>
      </c>
      <c r="N25" s="67"/>
    </row>
    <row r="26" spans="1:14" ht="324" hidden="1" customHeight="1" x14ac:dyDescent="0.2">
      <c r="A26" s="40" t="s">
        <v>524</v>
      </c>
      <c r="B26" s="4" t="s">
        <v>527</v>
      </c>
      <c r="C26" s="4" t="s">
        <v>528</v>
      </c>
      <c r="D26" s="4" t="s">
        <v>494</v>
      </c>
      <c r="E26" s="4" t="s">
        <v>519</v>
      </c>
      <c r="F26" s="38">
        <v>71500</v>
      </c>
      <c r="G26" s="69" t="s">
        <v>1049</v>
      </c>
      <c r="H26" s="67"/>
      <c r="I26" s="4" t="s">
        <v>1050</v>
      </c>
      <c r="J26" s="67"/>
      <c r="K26" s="111" t="s">
        <v>1093</v>
      </c>
      <c r="L26" s="67"/>
      <c r="M26" s="143" t="s">
        <v>1254</v>
      </c>
      <c r="N26" s="67"/>
    </row>
    <row r="27" spans="1:14" ht="312.75" hidden="1" customHeight="1" x14ac:dyDescent="0.2">
      <c r="A27" s="4" t="s">
        <v>524</v>
      </c>
      <c r="B27" s="4" t="s">
        <v>529</v>
      </c>
      <c r="C27" s="4" t="s">
        <v>530</v>
      </c>
      <c r="D27" s="4" t="s">
        <v>494</v>
      </c>
      <c r="E27" s="4" t="s">
        <v>519</v>
      </c>
      <c r="F27" s="38">
        <v>14000</v>
      </c>
      <c r="G27" s="4" t="s">
        <v>1051</v>
      </c>
      <c r="H27" s="67"/>
      <c r="I27" s="4" t="s">
        <v>1052</v>
      </c>
      <c r="J27" s="67"/>
      <c r="K27" s="112" t="s">
        <v>1094</v>
      </c>
      <c r="L27" s="67"/>
      <c r="M27" s="143" t="s">
        <v>1255</v>
      </c>
      <c r="N27" s="67"/>
    </row>
    <row r="28" spans="1:14" ht="153" hidden="1" customHeight="1" x14ac:dyDescent="0.2">
      <c r="A28" s="40" t="s">
        <v>531</v>
      </c>
      <c r="B28" s="4" t="s">
        <v>532</v>
      </c>
      <c r="C28" s="47" t="s">
        <v>533</v>
      </c>
      <c r="D28" s="45" t="s">
        <v>501</v>
      </c>
      <c r="E28" s="4" t="s">
        <v>468</v>
      </c>
      <c r="F28" s="44">
        <v>3000</v>
      </c>
      <c r="G28" s="4" t="s">
        <v>738</v>
      </c>
      <c r="H28" s="67"/>
      <c r="I28" s="4" t="s">
        <v>991</v>
      </c>
      <c r="J28" s="67"/>
      <c r="K28" s="179" t="s">
        <v>1368</v>
      </c>
      <c r="L28" s="66"/>
      <c r="M28" s="176" t="s">
        <v>1350</v>
      </c>
      <c r="N28" s="73"/>
    </row>
    <row r="29" spans="1:14" ht="280.5" hidden="1" x14ac:dyDescent="0.2">
      <c r="A29" s="4" t="s">
        <v>534</v>
      </c>
      <c r="B29" s="4" t="s">
        <v>535</v>
      </c>
      <c r="C29" s="4" t="s">
        <v>536</v>
      </c>
      <c r="D29" s="4" t="s">
        <v>537</v>
      </c>
      <c r="E29" s="4" t="s">
        <v>484</v>
      </c>
      <c r="F29" s="38">
        <v>1500</v>
      </c>
      <c r="G29" s="4" t="s">
        <v>701</v>
      </c>
      <c r="H29" s="66" t="s">
        <v>700</v>
      </c>
      <c r="I29" s="154" t="s">
        <v>1275</v>
      </c>
      <c r="J29" s="73"/>
      <c r="K29" s="113" t="s">
        <v>1098</v>
      </c>
      <c r="L29" s="81"/>
      <c r="M29" s="155" t="s">
        <v>1276</v>
      </c>
      <c r="N29" s="73"/>
    </row>
    <row r="30" spans="1:14" ht="409.6" customHeight="1" x14ac:dyDescent="0.2">
      <c r="A30" s="411" t="s">
        <v>538</v>
      </c>
      <c r="B30" s="411" t="s">
        <v>539</v>
      </c>
      <c r="C30" s="411" t="s">
        <v>540</v>
      </c>
      <c r="D30" s="439" t="s">
        <v>501</v>
      </c>
      <c r="E30" s="411" t="s">
        <v>498</v>
      </c>
      <c r="F30" s="431">
        <v>10000</v>
      </c>
      <c r="G30" s="379" t="s">
        <v>891</v>
      </c>
      <c r="H30" s="380"/>
      <c r="I30" s="379" t="s">
        <v>972</v>
      </c>
      <c r="J30" s="381"/>
      <c r="K30" s="377" t="s">
        <v>1114</v>
      </c>
      <c r="L30" s="378"/>
      <c r="M30" s="377" t="s">
        <v>1321</v>
      </c>
      <c r="N30" s="378"/>
    </row>
    <row r="31" spans="1:14" ht="255" hidden="1" customHeight="1" x14ac:dyDescent="0.2">
      <c r="A31" s="40" t="s">
        <v>541</v>
      </c>
      <c r="B31" s="4" t="s">
        <v>542</v>
      </c>
      <c r="C31" s="26" t="s">
        <v>543</v>
      </c>
      <c r="D31" s="45" t="s">
        <v>501</v>
      </c>
      <c r="E31" s="4" t="s">
        <v>468</v>
      </c>
      <c r="F31" s="38">
        <v>16208</v>
      </c>
      <c r="G31" s="4" t="s">
        <v>749</v>
      </c>
      <c r="H31" s="67"/>
      <c r="I31" s="4" t="s">
        <v>1053</v>
      </c>
      <c r="J31" s="67"/>
      <c r="K31" s="125" t="s">
        <v>1182</v>
      </c>
      <c r="L31" s="67"/>
      <c r="M31" s="176" t="s">
        <v>1351</v>
      </c>
      <c r="N31" s="67"/>
    </row>
    <row r="32" spans="1:14" ht="165.75" hidden="1" customHeight="1" x14ac:dyDescent="0.2">
      <c r="A32" s="4" t="s">
        <v>544</v>
      </c>
      <c r="B32" s="4" t="s">
        <v>544</v>
      </c>
      <c r="C32" s="48" t="s">
        <v>545</v>
      </c>
      <c r="D32" s="45" t="s">
        <v>501</v>
      </c>
      <c r="E32" s="4" t="s">
        <v>468</v>
      </c>
      <c r="F32" s="42">
        <v>1000</v>
      </c>
      <c r="G32" s="4" t="s">
        <v>739</v>
      </c>
      <c r="H32" s="67"/>
      <c r="I32" s="4" t="s">
        <v>992</v>
      </c>
      <c r="J32" s="67"/>
      <c r="K32" s="129" t="s">
        <v>1188</v>
      </c>
      <c r="L32" s="67"/>
      <c r="M32" s="176" t="s">
        <v>1352</v>
      </c>
      <c r="N32" s="67"/>
    </row>
    <row r="33" spans="1:14" ht="300.75" hidden="1" customHeight="1" x14ac:dyDescent="0.2">
      <c r="A33" s="4" t="s">
        <v>546</v>
      </c>
      <c r="B33" s="4" t="s">
        <v>547</v>
      </c>
      <c r="C33" s="4" t="s">
        <v>548</v>
      </c>
      <c r="D33" s="45" t="s">
        <v>501</v>
      </c>
      <c r="E33" s="4" t="s">
        <v>1165</v>
      </c>
      <c r="F33" s="49">
        <v>32172</v>
      </c>
      <c r="G33" s="87" t="s">
        <v>829</v>
      </c>
      <c r="H33" s="73"/>
      <c r="I33" s="4" t="s">
        <v>937</v>
      </c>
      <c r="J33" s="73"/>
      <c r="K33" s="125" t="s">
        <v>1185</v>
      </c>
      <c r="L33" s="127"/>
      <c r="M33" s="185" t="s">
        <v>1379</v>
      </c>
      <c r="N33" s="127"/>
    </row>
    <row r="34" spans="1:14" ht="270.75" hidden="1" customHeight="1" x14ac:dyDescent="0.2">
      <c r="A34" s="4" t="s">
        <v>549</v>
      </c>
      <c r="B34" s="4" t="s">
        <v>550</v>
      </c>
      <c r="C34" s="4" t="s">
        <v>551</v>
      </c>
      <c r="D34" s="4" t="s">
        <v>494</v>
      </c>
      <c r="E34" s="4" t="s">
        <v>519</v>
      </c>
      <c r="F34" s="44">
        <v>38844</v>
      </c>
      <c r="G34" s="4" t="s">
        <v>750</v>
      </c>
      <c r="H34" s="67"/>
      <c r="I34" s="4" t="s">
        <v>1054</v>
      </c>
      <c r="J34" s="67"/>
      <c r="K34" s="119" t="s">
        <v>1131</v>
      </c>
      <c r="L34" s="67"/>
      <c r="M34" s="143" t="s">
        <v>1256</v>
      </c>
      <c r="N34" s="67"/>
    </row>
    <row r="35" spans="1:14" ht="239.25" hidden="1" customHeight="1" x14ac:dyDescent="0.2">
      <c r="A35" s="4" t="s">
        <v>549</v>
      </c>
      <c r="B35" s="4" t="s">
        <v>730</v>
      </c>
      <c r="C35" s="4" t="s">
        <v>731</v>
      </c>
      <c r="D35" s="4" t="s">
        <v>494</v>
      </c>
      <c r="E35" s="4" t="s">
        <v>519</v>
      </c>
      <c r="F35" s="44">
        <v>21160</v>
      </c>
      <c r="G35" s="65" t="s">
        <v>819</v>
      </c>
      <c r="H35" s="67"/>
      <c r="I35" s="4" t="s">
        <v>911</v>
      </c>
      <c r="J35" s="67"/>
      <c r="K35" s="119" t="s">
        <v>1132</v>
      </c>
      <c r="L35" s="67"/>
      <c r="M35" s="143" t="s">
        <v>1257</v>
      </c>
      <c r="N35" s="67"/>
    </row>
    <row r="36" spans="1:14" ht="153" hidden="1" customHeight="1" x14ac:dyDescent="0.2">
      <c r="A36" s="50" t="s">
        <v>552</v>
      </c>
      <c r="B36" s="50" t="s">
        <v>553</v>
      </c>
      <c r="C36" s="50" t="s">
        <v>554</v>
      </c>
      <c r="D36" s="4" t="s">
        <v>494</v>
      </c>
      <c r="E36" s="50" t="s">
        <v>1165</v>
      </c>
      <c r="F36" s="38">
        <v>60000</v>
      </c>
      <c r="G36" s="86" t="s">
        <v>830</v>
      </c>
      <c r="H36" s="67"/>
      <c r="I36" s="4" t="s">
        <v>938</v>
      </c>
      <c r="J36" s="67"/>
      <c r="K36" s="39"/>
      <c r="L36" s="39"/>
      <c r="M36" s="185" t="s">
        <v>1380</v>
      </c>
      <c r="N36" s="39"/>
    </row>
    <row r="37" spans="1:14" ht="345" hidden="1" customHeight="1" x14ac:dyDescent="0.2">
      <c r="A37" s="147" t="s">
        <v>1268</v>
      </c>
      <c r="B37" s="4" t="s">
        <v>751</v>
      </c>
      <c r="C37" s="4" t="s">
        <v>555</v>
      </c>
      <c r="D37" s="4" t="s">
        <v>494</v>
      </c>
      <c r="E37" s="4" t="s">
        <v>519</v>
      </c>
      <c r="F37" s="44">
        <f>43000+108000</f>
        <v>151000</v>
      </c>
      <c r="G37" s="69" t="s">
        <v>1055</v>
      </c>
      <c r="H37" s="67"/>
      <c r="I37" s="4" t="s">
        <v>1056</v>
      </c>
      <c r="J37" s="67"/>
      <c r="K37" s="117" t="s">
        <v>1119</v>
      </c>
      <c r="L37" s="67"/>
      <c r="M37" s="143" t="s">
        <v>1258</v>
      </c>
      <c r="N37" s="67"/>
    </row>
    <row r="38" spans="1:14" ht="249" hidden="1" customHeight="1" x14ac:dyDescent="0.2">
      <c r="A38" s="4" t="s">
        <v>556</v>
      </c>
      <c r="B38" s="51" t="s">
        <v>557</v>
      </c>
      <c r="C38" s="4" t="s">
        <v>558</v>
      </c>
      <c r="D38" s="45" t="s">
        <v>501</v>
      </c>
      <c r="E38" s="4" t="s">
        <v>1165</v>
      </c>
      <c r="F38" s="52">
        <v>18928</v>
      </c>
      <c r="G38" s="86" t="s">
        <v>1057</v>
      </c>
      <c r="H38" s="67"/>
      <c r="I38" s="4" t="s">
        <v>939</v>
      </c>
      <c r="J38" s="67"/>
      <c r="K38" s="130" t="s">
        <v>1190</v>
      </c>
      <c r="L38" s="73"/>
      <c r="M38" s="179" t="s">
        <v>1367</v>
      </c>
      <c r="N38" s="66"/>
    </row>
    <row r="39" spans="1:14" ht="409.5" hidden="1" x14ac:dyDescent="0.2">
      <c r="A39" s="40" t="s">
        <v>559</v>
      </c>
      <c r="B39" s="40" t="s">
        <v>560</v>
      </c>
      <c r="C39" s="53" t="s">
        <v>561</v>
      </c>
      <c r="D39" s="4" t="s">
        <v>494</v>
      </c>
      <c r="E39" s="147" t="s">
        <v>519</v>
      </c>
      <c r="F39" s="42">
        <f>15103+15812-4400</f>
        <v>26515</v>
      </c>
      <c r="G39" s="86" t="s">
        <v>940</v>
      </c>
      <c r="H39" s="67"/>
      <c r="I39" s="46" t="s">
        <v>1058</v>
      </c>
      <c r="J39" s="67"/>
      <c r="K39" s="122" t="s">
        <v>1173</v>
      </c>
      <c r="L39" s="67"/>
      <c r="M39" s="152" t="s">
        <v>1274</v>
      </c>
      <c r="N39" s="67"/>
    </row>
    <row r="40" spans="1:14" ht="306" hidden="1" x14ac:dyDescent="0.2">
      <c r="A40" s="4" t="s">
        <v>562</v>
      </c>
      <c r="B40" s="4" t="s">
        <v>527</v>
      </c>
      <c r="C40" s="26" t="s">
        <v>563</v>
      </c>
      <c r="D40" s="45" t="s">
        <v>501</v>
      </c>
      <c r="E40" s="4" t="s">
        <v>468</v>
      </c>
      <c r="F40" s="49">
        <v>2000</v>
      </c>
      <c r="G40" s="4" t="s">
        <v>740</v>
      </c>
      <c r="H40" s="67"/>
      <c r="I40" s="101" t="s">
        <v>1031</v>
      </c>
      <c r="J40" s="67"/>
      <c r="K40" s="125" t="s">
        <v>1180</v>
      </c>
      <c r="L40" s="67"/>
      <c r="M40" s="176" t="s">
        <v>1353</v>
      </c>
      <c r="N40" s="67"/>
    </row>
    <row r="41" spans="1:14" ht="409.5" hidden="1" x14ac:dyDescent="0.2">
      <c r="A41" s="40" t="s">
        <v>485</v>
      </c>
      <c r="B41" s="4" t="s">
        <v>564</v>
      </c>
      <c r="C41" s="45" t="s">
        <v>565</v>
      </c>
      <c r="D41" s="45" t="s">
        <v>501</v>
      </c>
      <c r="E41" s="4" t="s">
        <v>468</v>
      </c>
      <c r="F41" s="44">
        <v>41000</v>
      </c>
      <c r="G41" s="4" t="s">
        <v>741</v>
      </c>
      <c r="H41" s="67"/>
      <c r="I41" s="46" t="s">
        <v>993</v>
      </c>
      <c r="J41" s="67"/>
      <c r="K41" s="125" t="s">
        <v>1181</v>
      </c>
      <c r="L41" s="67"/>
      <c r="M41" s="176" t="s">
        <v>1354</v>
      </c>
      <c r="N41" s="67"/>
    </row>
    <row r="42" spans="1:14" ht="50.1" hidden="1" customHeight="1" x14ac:dyDescent="0.2">
      <c r="A42" s="634" t="s">
        <v>566</v>
      </c>
      <c r="B42" s="40" t="s">
        <v>645</v>
      </c>
      <c r="C42" s="53" t="s">
        <v>567</v>
      </c>
      <c r="D42" s="637" t="s">
        <v>494</v>
      </c>
      <c r="E42" s="640" t="s">
        <v>1209</v>
      </c>
      <c r="F42" s="42">
        <f>90138-4400</f>
        <v>85738</v>
      </c>
      <c r="G42" s="171" t="s">
        <v>752</v>
      </c>
      <c r="H42" s="234"/>
      <c r="I42" s="228" t="s">
        <v>948</v>
      </c>
      <c r="J42" s="234"/>
      <c r="K42" s="174" t="s">
        <v>948</v>
      </c>
      <c r="L42" s="234"/>
      <c r="M42" s="54" t="s">
        <v>948</v>
      </c>
      <c r="N42" s="234"/>
    </row>
    <row r="43" spans="1:14" ht="382.5" hidden="1" customHeight="1" x14ac:dyDescent="0.2">
      <c r="A43" s="635"/>
      <c r="B43" s="40" t="s">
        <v>639</v>
      </c>
      <c r="C43" s="40"/>
      <c r="D43" s="638"/>
      <c r="E43" s="635"/>
      <c r="F43" s="42">
        <v>21053</v>
      </c>
      <c r="G43" s="4" t="s">
        <v>662</v>
      </c>
      <c r="H43" s="67"/>
      <c r="I43" s="106" t="s">
        <v>1059</v>
      </c>
      <c r="J43" s="67"/>
      <c r="K43" s="106" t="s">
        <v>1078</v>
      </c>
      <c r="L43" s="67"/>
      <c r="M43" s="173" t="s">
        <v>1338</v>
      </c>
      <c r="N43" s="39"/>
    </row>
    <row r="44" spans="1:14" ht="409.5" hidden="1" x14ac:dyDescent="0.2">
      <c r="A44" s="635"/>
      <c r="B44" s="40" t="s">
        <v>640</v>
      </c>
      <c r="C44" s="40"/>
      <c r="D44" s="638"/>
      <c r="E44" s="635"/>
      <c r="F44" s="42">
        <v>13650</v>
      </c>
      <c r="G44" s="4" t="s">
        <v>661</v>
      </c>
      <c r="H44" s="67"/>
      <c r="I44" s="4" t="s">
        <v>949</v>
      </c>
      <c r="J44" s="67"/>
      <c r="K44" s="106" t="s">
        <v>1079</v>
      </c>
      <c r="L44" s="67"/>
      <c r="M44" s="173" t="s">
        <v>1339</v>
      </c>
      <c r="N44" s="39"/>
    </row>
    <row r="45" spans="1:14" ht="191.25" hidden="1" customHeight="1" x14ac:dyDescent="0.2">
      <c r="A45" s="635"/>
      <c r="B45" s="40" t="s">
        <v>641</v>
      </c>
      <c r="C45" s="40"/>
      <c r="D45" s="638"/>
      <c r="E45" s="635"/>
      <c r="F45" s="42"/>
      <c r="G45" s="4" t="s">
        <v>719</v>
      </c>
      <c r="H45" s="67"/>
      <c r="I45" s="4" t="s">
        <v>950</v>
      </c>
      <c r="J45" s="67"/>
      <c r="K45" s="107" t="s">
        <v>1083</v>
      </c>
      <c r="L45" s="67"/>
      <c r="M45" s="173" t="s">
        <v>1340</v>
      </c>
      <c r="N45" s="39"/>
    </row>
    <row r="46" spans="1:14" ht="178.5" hidden="1" customHeight="1" x14ac:dyDescent="0.2">
      <c r="A46" s="635"/>
      <c r="B46" s="40" t="s">
        <v>642</v>
      </c>
      <c r="C46" s="40"/>
      <c r="D46" s="638"/>
      <c r="E46" s="635"/>
      <c r="F46" s="42">
        <v>8370</v>
      </c>
      <c r="G46" s="4" t="s">
        <v>690</v>
      </c>
      <c r="H46" s="67"/>
      <c r="I46" s="4" t="s">
        <v>951</v>
      </c>
      <c r="J46" s="67"/>
      <c r="K46" s="120" t="s">
        <v>1166</v>
      </c>
      <c r="L46" s="39"/>
      <c r="M46" s="173" t="s">
        <v>1341</v>
      </c>
      <c r="N46" s="39"/>
    </row>
    <row r="47" spans="1:14" ht="333" hidden="1" customHeight="1" x14ac:dyDescent="0.2">
      <c r="A47" s="635"/>
      <c r="B47" s="40" t="s">
        <v>644</v>
      </c>
      <c r="C47" s="40"/>
      <c r="D47" s="638"/>
      <c r="E47" s="635"/>
      <c r="F47" s="42">
        <v>12665</v>
      </c>
      <c r="G47" s="4" t="s">
        <v>729</v>
      </c>
      <c r="H47" s="67"/>
      <c r="I47" s="4" t="s">
        <v>952</v>
      </c>
      <c r="J47" s="67"/>
      <c r="K47" s="133" t="s">
        <v>1195</v>
      </c>
      <c r="L47" s="67"/>
      <c r="M47" s="173" t="s">
        <v>1342</v>
      </c>
      <c r="N47" s="39"/>
    </row>
    <row r="48" spans="1:14" ht="89.25" hidden="1" customHeight="1" x14ac:dyDescent="0.2">
      <c r="A48" s="636"/>
      <c r="B48" s="40" t="s">
        <v>643</v>
      </c>
      <c r="C48" s="40"/>
      <c r="D48" s="639"/>
      <c r="E48" s="636"/>
      <c r="F48" s="42">
        <v>17065</v>
      </c>
      <c r="G48" s="4" t="s">
        <v>691</v>
      </c>
      <c r="H48" s="67"/>
      <c r="I48" s="4" t="s">
        <v>947</v>
      </c>
      <c r="J48" s="67"/>
      <c r="K48" s="107" t="s">
        <v>1084</v>
      </c>
      <c r="L48" s="67"/>
      <c r="M48" s="173" t="s">
        <v>1343</v>
      </c>
      <c r="N48" s="39"/>
    </row>
    <row r="49" spans="1:14" ht="409.5" hidden="1" x14ac:dyDescent="0.2">
      <c r="A49" s="136"/>
      <c r="B49" s="40" t="s">
        <v>925</v>
      </c>
      <c r="C49" s="40"/>
      <c r="D49" s="135" t="s">
        <v>501</v>
      </c>
      <c r="E49" s="139" t="s">
        <v>1209</v>
      </c>
      <c r="F49" s="42">
        <v>8100</v>
      </c>
      <c r="G49" s="4" t="s">
        <v>926</v>
      </c>
      <c r="H49" s="234"/>
      <c r="I49" s="4" t="s">
        <v>927</v>
      </c>
      <c r="J49" s="234"/>
      <c r="K49" s="106" t="s">
        <v>1073</v>
      </c>
      <c r="L49" s="234"/>
      <c r="M49" s="54" t="s">
        <v>1345</v>
      </c>
      <c r="N49" s="234"/>
    </row>
    <row r="50" spans="1:14" ht="216.75" hidden="1" customHeight="1" x14ac:dyDescent="0.2">
      <c r="A50" s="4" t="s">
        <v>568</v>
      </c>
      <c r="B50" s="4" t="s">
        <v>569</v>
      </c>
      <c r="C50" s="4" t="s">
        <v>570</v>
      </c>
      <c r="D50" s="4" t="s">
        <v>494</v>
      </c>
      <c r="E50" s="138" t="s">
        <v>1209</v>
      </c>
      <c r="F50" s="44">
        <v>13250</v>
      </c>
      <c r="G50" s="4" t="s">
        <v>753</v>
      </c>
      <c r="H50" s="234"/>
      <c r="I50" s="4" t="s">
        <v>923</v>
      </c>
      <c r="J50" s="234"/>
      <c r="K50" s="106" t="s">
        <v>1074</v>
      </c>
      <c r="L50" s="234"/>
      <c r="M50" s="169" t="s">
        <v>1317</v>
      </c>
      <c r="N50" s="234"/>
    </row>
    <row r="51" spans="1:14" ht="255" hidden="1" customHeight="1" x14ac:dyDescent="0.2">
      <c r="A51" s="4" t="s">
        <v>571</v>
      </c>
      <c r="B51" s="4" t="s">
        <v>572</v>
      </c>
      <c r="C51" s="4" t="s">
        <v>573</v>
      </c>
      <c r="D51" s="45" t="s">
        <v>501</v>
      </c>
      <c r="E51" s="138" t="s">
        <v>1209</v>
      </c>
      <c r="F51" s="38">
        <v>12350</v>
      </c>
      <c r="G51" s="65" t="s">
        <v>754</v>
      </c>
      <c r="H51" s="234"/>
      <c r="I51" s="4" t="s">
        <v>1060</v>
      </c>
      <c r="J51" s="234"/>
      <c r="K51" s="106" t="s">
        <v>1075</v>
      </c>
      <c r="L51" s="234"/>
      <c r="M51" s="170" t="s">
        <v>1318</v>
      </c>
      <c r="N51" s="234"/>
    </row>
    <row r="52" spans="1:14" ht="182.65" hidden="1" customHeight="1" x14ac:dyDescent="0.2">
      <c r="A52" s="4" t="s">
        <v>574</v>
      </c>
      <c r="B52" s="4" t="s">
        <v>575</v>
      </c>
      <c r="C52" s="4" t="s">
        <v>573</v>
      </c>
      <c r="D52" s="45" t="s">
        <v>501</v>
      </c>
      <c r="E52" s="4" t="s">
        <v>468</v>
      </c>
      <c r="F52" s="38">
        <v>12500</v>
      </c>
      <c r="G52" s="4" t="s">
        <v>622</v>
      </c>
      <c r="H52" s="73"/>
      <c r="I52" s="4" t="s">
        <v>994</v>
      </c>
      <c r="J52" s="73"/>
      <c r="K52" s="140" t="s">
        <v>1233</v>
      </c>
      <c r="L52" s="67"/>
      <c r="M52" s="176" t="s">
        <v>1355</v>
      </c>
      <c r="N52" s="67"/>
    </row>
    <row r="53" spans="1:14" ht="222.75" hidden="1" customHeight="1" x14ac:dyDescent="0.2">
      <c r="A53" s="40" t="s">
        <v>576</v>
      </c>
      <c r="B53" s="4" t="s">
        <v>577</v>
      </c>
      <c r="C53" s="4" t="s">
        <v>573</v>
      </c>
      <c r="D53" s="45" t="s">
        <v>501</v>
      </c>
      <c r="E53" s="138" t="s">
        <v>1209</v>
      </c>
      <c r="F53" s="44">
        <v>11889</v>
      </c>
      <c r="G53" s="4" t="s">
        <v>638</v>
      </c>
      <c r="H53" s="234"/>
      <c r="I53" s="4" t="s">
        <v>1061</v>
      </c>
      <c r="J53" s="234"/>
      <c r="K53" s="106" t="s">
        <v>1076</v>
      </c>
      <c r="L53" s="234"/>
      <c r="M53" s="169" t="s">
        <v>1319</v>
      </c>
      <c r="N53" s="234"/>
    </row>
    <row r="54" spans="1:14" ht="409.5" hidden="1" x14ac:dyDescent="0.2">
      <c r="A54" s="40" t="s">
        <v>578</v>
      </c>
      <c r="B54" s="4" t="s">
        <v>579</v>
      </c>
      <c r="C54" s="4" t="s">
        <v>573</v>
      </c>
      <c r="D54" s="45" t="s">
        <v>501</v>
      </c>
      <c r="E54" s="138" t="s">
        <v>1209</v>
      </c>
      <c r="F54" s="38">
        <v>14513</v>
      </c>
      <c r="G54" s="4" t="s">
        <v>637</v>
      </c>
      <c r="H54" s="234"/>
      <c r="I54" s="4" t="s">
        <v>1062</v>
      </c>
      <c r="J54" s="234"/>
      <c r="K54" s="106" t="s">
        <v>1077</v>
      </c>
      <c r="L54" s="234"/>
      <c r="M54" s="169" t="s">
        <v>1320</v>
      </c>
      <c r="N54" s="234"/>
    </row>
    <row r="55" spans="1:14" ht="351.75" hidden="1" customHeight="1" x14ac:dyDescent="0.2">
      <c r="A55" s="40" t="s">
        <v>580</v>
      </c>
      <c r="B55" s="40" t="s">
        <v>560</v>
      </c>
      <c r="C55" s="53" t="s">
        <v>581</v>
      </c>
      <c r="D55" s="53" t="s">
        <v>494</v>
      </c>
      <c r="E55" s="40" t="s">
        <v>468</v>
      </c>
      <c r="F55" s="42">
        <v>30000</v>
      </c>
      <c r="G55" s="141" t="s">
        <v>742</v>
      </c>
      <c r="H55" s="67"/>
      <c r="I55" s="99" t="s">
        <v>995</v>
      </c>
      <c r="J55" s="66"/>
      <c r="K55" s="140" t="s">
        <v>1234</v>
      </c>
      <c r="L55" s="67"/>
      <c r="M55" s="176" t="s">
        <v>1356</v>
      </c>
      <c r="N55" s="67"/>
    </row>
    <row r="56" spans="1:14" ht="51" hidden="1" customHeight="1" x14ac:dyDescent="0.2">
      <c r="A56" s="3" t="s">
        <v>582</v>
      </c>
      <c r="B56" s="3" t="s">
        <v>527</v>
      </c>
      <c r="C56" s="26" t="s">
        <v>563</v>
      </c>
      <c r="D56" s="26" t="s">
        <v>583</v>
      </c>
      <c r="E56" s="29" t="s">
        <v>468</v>
      </c>
      <c r="F56" s="38"/>
      <c r="G56" s="4" t="s">
        <v>743</v>
      </c>
      <c r="H56" s="67"/>
      <c r="I56" s="61" t="s">
        <v>996</v>
      </c>
      <c r="J56" s="66"/>
      <c r="K56" s="125" t="s">
        <v>1179</v>
      </c>
      <c r="L56" s="126"/>
      <c r="M56" s="176" t="s">
        <v>1357</v>
      </c>
      <c r="N56" s="67"/>
    </row>
    <row r="57" spans="1:14" ht="272.25" hidden="1" customHeight="1" x14ac:dyDescent="0.2">
      <c r="A57" s="3" t="s">
        <v>584</v>
      </c>
      <c r="B57" s="3" t="s">
        <v>585</v>
      </c>
      <c r="C57" s="53" t="s">
        <v>586</v>
      </c>
      <c r="D57" s="53" t="s">
        <v>587</v>
      </c>
      <c r="E57" s="29" t="s">
        <v>468</v>
      </c>
      <c r="F57" s="38">
        <v>11986</v>
      </c>
      <c r="G57" s="70" t="s">
        <v>744</v>
      </c>
      <c r="H57" s="66"/>
      <c r="I57" s="128" t="s">
        <v>1013</v>
      </c>
      <c r="J57" s="67"/>
      <c r="K57" s="128" t="s">
        <v>1186</v>
      </c>
      <c r="L57" s="67"/>
      <c r="M57" s="176" t="s">
        <v>1358</v>
      </c>
      <c r="N57" s="67"/>
    </row>
    <row r="58" spans="1:14" ht="178.5" hidden="1" customHeight="1" x14ac:dyDescent="0.2">
      <c r="A58" s="4" t="s">
        <v>588</v>
      </c>
      <c r="B58" s="4" t="s">
        <v>589</v>
      </c>
      <c r="C58" s="26" t="s">
        <v>590</v>
      </c>
      <c r="D58" s="45" t="s">
        <v>501</v>
      </c>
      <c r="E58" s="40" t="s">
        <v>468</v>
      </c>
      <c r="F58" s="38">
        <v>6380</v>
      </c>
      <c r="G58" s="4" t="s">
        <v>745</v>
      </c>
      <c r="H58" s="67"/>
      <c r="I58" s="125" t="s">
        <v>997</v>
      </c>
      <c r="J58" s="67"/>
      <c r="K58" s="125" t="s">
        <v>1178</v>
      </c>
      <c r="L58" s="67"/>
      <c r="M58" s="176" t="s">
        <v>1359</v>
      </c>
      <c r="N58" s="67"/>
    </row>
    <row r="59" spans="1:14" ht="357" hidden="1" x14ac:dyDescent="0.2">
      <c r="A59" s="40" t="s">
        <v>591</v>
      </c>
      <c r="B59" s="40" t="s">
        <v>592</v>
      </c>
      <c r="C59" s="40" t="s">
        <v>593</v>
      </c>
      <c r="D59" s="45" t="s">
        <v>501</v>
      </c>
      <c r="E59" s="40" t="s">
        <v>468</v>
      </c>
      <c r="F59" s="42">
        <v>3750</v>
      </c>
      <c r="G59" s="4" t="s">
        <v>746</v>
      </c>
      <c r="H59" s="67"/>
      <c r="I59" s="4" t="s">
        <v>998</v>
      </c>
      <c r="J59" s="67"/>
      <c r="K59" s="125" t="s">
        <v>1184</v>
      </c>
      <c r="L59" s="67"/>
      <c r="M59" s="176" t="s">
        <v>1360</v>
      </c>
      <c r="N59" s="67"/>
    </row>
    <row r="60" spans="1:14" ht="237.75" hidden="1" customHeight="1" x14ac:dyDescent="0.2">
      <c r="A60" s="29" t="s">
        <v>594</v>
      </c>
      <c r="B60" s="29" t="s">
        <v>595</v>
      </c>
      <c r="C60" s="53" t="s">
        <v>596</v>
      </c>
      <c r="D60" s="53" t="s">
        <v>587</v>
      </c>
      <c r="E60" s="29" t="s">
        <v>468</v>
      </c>
      <c r="F60" s="42">
        <v>10195</v>
      </c>
      <c r="G60" s="70" t="s">
        <v>747</v>
      </c>
      <c r="H60" s="66"/>
      <c r="I60" s="4" t="s">
        <v>999</v>
      </c>
      <c r="J60" s="67"/>
      <c r="K60" s="128" t="s">
        <v>1187</v>
      </c>
      <c r="L60" s="67"/>
      <c r="M60" s="176" t="s">
        <v>1361</v>
      </c>
      <c r="N60" s="67"/>
    </row>
    <row r="61" spans="1:14" ht="363.75" customHeight="1" x14ac:dyDescent="0.2">
      <c r="A61" s="420" t="s">
        <v>597</v>
      </c>
      <c r="B61" s="420" t="s">
        <v>560</v>
      </c>
      <c r="C61" s="439" t="s">
        <v>581</v>
      </c>
      <c r="D61" s="439" t="s">
        <v>494</v>
      </c>
      <c r="E61" s="420" t="s">
        <v>498</v>
      </c>
      <c r="F61" s="432">
        <f>88043-4400</f>
        <v>83643</v>
      </c>
      <c r="G61" s="379" t="s">
        <v>727</v>
      </c>
      <c r="H61" s="382"/>
      <c r="I61" s="377" t="s">
        <v>1032</v>
      </c>
      <c r="J61" s="378"/>
      <c r="K61" s="377" t="s">
        <v>1193</v>
      </c>
      <c r="L61" s="378"/>
      <c r="M61" s="372" t="s">
        <v>2056</v>
      </c>
      <c r="N61" s="378"/>
    </row>
    <row r="62" spans="1:14" ht="409.5" x14ac:dyDescent="0.2">
      <c r="A62" s="420" t="s">
        <v>597</v>
      </c>
      <c r="B62" s="420" t="s">
        <v>598</v>
      </c>
      <c r="C62" s="438" t="s">
        <v>599</v>
      </c>
      <c r="D62" s="439" t="s">
        <v>501</v>
      </c>
      <c r="E62" s="420" t="s">
        <v>498</v>
      </c>
      <c r="F62" s="432">
        <v>13236</v>
      </c>
      <c r="G62" s="377" t="s">
        <v>818</v>
      </c>
      <c r="H62" s="378"/>
      <c r="I62" s="383" t="s">
        <v>1004</v>
      </c>
      <c r="J62" s="378"/>
      <c r="K62" s="377" t="s">
        <v>1194</v>
      </c>
      <c r="L62" s="378"/>
      <c r="M62" s="379" t="s">
        <v>1326</v>
      </c>
      <c r="N62" s="381"/>
    </row>
    <row r="63" spans="1:14" ht="409.5" hidden="1" x14ac:dyDescent="0.2">
      <c r="A63" s="40" t="s">
        <v>600</v>
      </c>
      <c r="B63" s="4" t="s">
        <v>601</v>
      </c>
      <c r="C63" s="45" t="s">
        <v>602</v>
      </c>
      <c r="D63" s="45" t="s">
        <v>501</v>
      </c>
      <c r="E63" s="4" t="s">
        <v>468</v>
      </c>
      <c r="F63" s="44">
        <v>44262</v>
      </c>
      <c r="G63" s="4" t="s">
        <v>755</v>
      </c>
      <c r="H63" s="67"/>
      <c r="I63" s="4" t="s">
        <v>1000</v>
      </c>
      <c r="J63" s="67"/>
      <c r="K63" s="125" t="s">
        <v>1183</v>
      </c>
      <c r="L63" s="67"/>
      <c r="M63" s="176" t="s">
        <v>1362</v>
      </c>
      <c r="N63" s="67"/>
    </row>
    <row r="64" spans="1:14" ht="357" hidden="1" x14ac:dyDescent="0.2">
      <c r="A64" s="40" t="s">
        <v>603</v>
      </c>
      <c r="B64" s="4" t="s">
        <v>604</v>
      </c>
      <c r="C64" s="4" t="s">
        <v>605</v>
      </c>
      <c r="D64" s="4" t="s">
        <v>606</v>
      </c>
      <c r="E64" s="3" t="s">
        <v>484</v>
      </c>
      <c r="F64" s="38">
        <v>5194</v>
      </c>
      <c r="G64" s="4" t="s">
        <v>720</v>
      </c>
      <c r="H64" s="67"/>
      <c r="I64" s="4" t="s">
        <v>955</v>
      </c>
      <c r="J64" s="67"/>
      <c r="K64" s="113" t="s">
        <v>1097</v>
      </c>
      <c r="L64" s="67"/>
      <c r="M64" s="151" t="s">
        <v>1273</v>
      </c>
      <c r="N64" s="67"/>
    </row>
    <row r="65" spans="1:14" ht="409.5" hidden="1" customHeight="1" x14ac:dyDescent="0.2">
      <c r="A65" s="4" t="s">
        <v>607</v>
      </c>
      <c r="B65" s="4" t="s">
        <v>608</v>
      </c>
      <c r="C65" s="4" t="s">
        <v>609</v>
      </c>
      <c r="D65" s="4" t="s">
        <v>494</v>
      </c>
      <c r="E65" s="4" t="s">
        <v>519</v>
      </c>
      <c r="F65" s="38">
        <v>9870</v>
      </c>
      <c r="G65" s="69" t="s">
        <v>822</v>
      </c>
      <c r="H65" s="81"/>
      <c r="I65" s="69" t="s">
        <v>943</v>
      </c>
      <c r="J65" s="81"/>
      <c r="K65" s="103" t="s">
        <v>1064</v>
      </c>
      <c r="L65" s="102"/>
      <c r="M65" s="153" t="s">
        <v>1070</v>
      </c>
      <c r="N65" s="104"/>
    </row>
    <row r="66" spans="1:14" ht="409.6" customHeight="1" x14ac:dyDescent="0.2">
      <c r="A66" s="411" t="s">
        <v>610</v>
      </c>
      <c r="B66" s="411" t="s">
        <v>611</v>
      </c>
      <c r="C66" s="439" t="s">
        <v>596</v>
      </c>
      <c r="D66" s="439" t="s">
        <v>501</v>
      </c>
      <c r="E66" s="411" t="s">
        <v>498</v>
      </c>
      <c r="F66" s="431">
        <v>11500</v>
      </c>
      <c r="G66" s="377" t="s">
        <v>726</v>
      </c>
      <c r="H66" s="378"/>
      <c r="I66" s="383" t="s">
        <v>1002</v>
      </c>
      <c r="J66" s="378"/>
      <c r="K66" s="377" t="s">
        <v>1115</v>
      </c>
      <c r="L66" s="378"/>
      <c r="M66" s="377" t="s">
        <v>1323</v>
      </c>
      <c r="N66" s="378"/>
    </row>
    <row r="67" spans="1:14" ht="161.25" hidden="1" customHeight="1" x14ac:dyDescent="0.2">
      <c r="A67" s="117" t="s">
        <v>485</v>
      </c>
      <c r="B67" s="118" t="s">
        <v>1120</v>
      </c>
      <c r="C67" s="53" t="s">
        <v>1121</v>
      </c>
      <c r="D67" s="53" t="s">
        <v>1122</v>
      </c>
      <c r="E67" s="117" t="s">
        <v>519</v>
      </c>
      <c r="F67" s="38">
        <v>1118</v>
      </c>
      <c r="G67" s="145" t="s">
        <v>1123</v>
      </c>
      <c r="H67" s="70"/>
      <c r="I67" s="145" t="s">
        <v>1123</v>
      </c>
      <c r="J67" s="66"/>
      <c r="K67" s="117" t="s">
        <v>1124</v>
      </c>
      <c r="L67" s="67"/>
      <c r="M67" s="145" t="s">
        <v>1125</v>
      </c>
      <c r="N67" s="66"/>
    </row>
    <row r="68" spans="1:14" ht="69.75" hidden="1" customHeight="1" x14ac:dyDescent="0.2">
      <c r="A68" s="143" t="s">
        <v>118</v>
      </c>
      <c r="B68" s="3" t="s">
        <v>1261</v>
      </c>
      <c r="C68" s="53" t="s">
        <v>1262</v>
      </c>
      <c r="D68" s="53" t="s">
        <v>1122</v>
      </c>
      <c r="E68" s="143" t="s">
        <v>519</v>
      </c>
      <c r="F68" s="38">
        <v>600</v>
      </c>
      <c r="G68" s="144" t="s">
        <v>1123</v>
      </c>
      <c r="H68" s="70"/>
      <c r="I68" s="144" t="s">
        <v>1123</v>
      </c>
      <c r="J68" s="66"/>
      <c r="K68" s="144" t="s">
        <v>1123</v>
      </c>
      <c r="L68" s="66"/>
      <c r="M68" s="143" t="s">
        <v>1263</v>
      </c>
      <c r="N68" s="67"/>
    </row>
    <row r="69" spans="1:14" ht="69.75" hidden="1" customHeight="1" x14ac:dyDescent="0.2">
      <c r="A69" s="155" t="s">
        <v>1277</v>
      </c>
      <c r="B69" s="3" t="s">
        <v>1278</v>
      </c>
      <c r="C69" s="53" t="s">
        <v>1279</v>
      </c>
      <c r="D69" s="53" t="s">
        <v>1280</v>
      </c>
      <c r="E69" s="155" t="s">
        <v>484</v>
      </c>
      <c r="F69" s="38">
        <v>3767.89</v>
      </c>
      <c r="G69" s="156" t="s">
        <v>1123</v>
      </c>
      <c r="H69" s="70"/>
      <c r="I69" s="156" t="s">
        <v>1123</v>
      </c>
      <c r="J69" s="66"/>
      <c r="K69" s="156" t="s">
        <v>1123</v>
      </c>
      <c r="L69" s="66"/>
      <c r="M69" s="155" t="s">
        <v>1281</v>
      </c>
      <c r="N69" s="67"/>
    </row>
    <row r="70" spans="1:14" ht="159.75" hidden="1" customHeight="1" x14ac:dyDescent="0.2">
      <c r="A70" s="143" t="s">
        <v>1264</v>
      </c>
      <c r="B70" s="65" t="s">
        <v>1265</v>
      </c>
      <c r="C70" s="53" t="s">
        <v>1266</v>
      </c>
      <c r="D70" s="53" t="s">
        <v>1122</v>
      </c>
      <c r="E70" s="143" t="s">
        <v>519</v>
      </c>
      <c r="F70" s="38">
        <v>3200</v>
      </c>
      <c r="G70" s="144"/>
      <c r="H70" s="70"/>
      <c r="I70" s="144"/>
      <c r="J70" s="66"/>
      <c r="K70" s="144"/>
      <c r="L70" s="66"/>
      <c r="M70" s="146" t="s">
        <v>1267</v>
      </c>
      <c r="N70" s="67"/>
    </row>
    <row r="71" spans="1:14" s="177" customFormat="1" ht="153" hidden="1" x14ac:dyDescent="0.2">
      <c r="A71" s="177" t="s">
        <v>1363</v>
      </c>
      <c r="B71" s="177" t="s">
        <v>1364</v>
      </c>
      <c r="C71" s="53" t="s">
        <v>1366</v>
      </c>
      <c r="D71" s="53" t="s">
        <v>587</v>
      </c>
      <c r="E71" s="177" t="s">
        <v>468</v>
      </c>
      <c r="F71" s="178">
        <v>750</v>
      </c>
      <c r="G71" s="156" t="s">
        <v>1123</v>
      </c>
      <c r="H71" s="70"/>
      <c r="I71" s="156" t="s">
        <v>1123</v>
      </c>
      <c r="J71" s="66"/>
      <c r="K71" s="156" t="s">
        <v>1123</v>
      </c>
      <c r="L71" s="66"/>
      <c r="M71" s="175" t="s">
        <v>1365</v>
      </c>
      <c r="N71" s="67"/>
    </row>
    <row r="72" spans="1:14" ht="39.75" hidden="1" customHeight="1" x14ac:dyDescent="0.2">
      <c r="A72" s="626" t="s">
        <v>756</v>
      </c>
      <c r="B72" s="626"/>
      <c r="C72" s="626"/>
      <c r="D72" s="626"/>
      <c r="E72" s="626"/>
      <c r="F72" s="626"/>
      <c r="G72" s="626"/>
      <c r="H72" s="626"/>
      <c r="I72" s="626"/>
      <c r="J72" s="626"/>
      <c r="K72" s="626"/>
      <c r="L72" s="626"/>
      <c r="M72" s="626"/>
      <c r="N72" s="626"/>
    </row>
    <row r="73" spans="1:14" ht="52.5" hidden="1" customHeight="1" x14ac:dyDescent="0.2">
      <c r="A73" s="56" t="s">
        <v>462</v>
      </c>
      <c r="B73" s="56" t="s">
        <v>256</v>
      </c>
      <c r="C73" s="57" t="s">
        <v>257</v>
      </c>
      <c r="D73" s="57" t="s">
        <v>463</v>
      </c>
      <c r="E73" s="56" t="s">
        <v>464</v>
      </c>
      <c r="F73" s="58" t="s">
        <v>264</v>
      </c>
      <c r="G73" s="59" t="s">
        <v>258</v>
      </c>
      <c r="H73" s="60" t="s">
        <v>259</v>
      </c>
      <c r="I73" s="59" t="s">
        <v>260</v>
      </c>
      <c r="J73" s="60" t="s">
        <v>259</v>
      </c>
      <c r="K73" s="59" t="s">
        <v>261</v>
      </c>
      <c r="L73" s="60" t="s">
        <v>259</v>
      </c>
      <c r="M73" s="59" t="s">
        <v>262</v>
      </c>
      <c r="N73" s="60" t="s">
        <v>259</v>
      </c>
    </row>
    <row r="74" spans="1:14" ht="185.25" hidden="1" customHeight="1" x14ac:dyDescent="0.2">
      <c r="A74" s="40" t="s">
        <v>612</v>
      </c>
      <c r="B74" s="4" t="s">
        <v>613</v>
      </c>
      <c r="C74" s="4" t="s">
        <v>614</v>
      </c>
      <c r="D74" s="26" t="s">
        <v>615</v>
      </c>
      <c r="E74" s="4" t="s">
        <v>519</v>
      </c>
      <c r="F74" s="38">
        <v>125000</v>
      </c>
      <c r="G74" s="69" t="s">
        <v>820</v>
      </c>
      <c r="H74" s="67"/>
      <c r="I74" s="4" t="s">
        <v>953</v>
      </c>
      <c r="J74" s="67"/>
      <c r="K74" s="110" t="s">
        <v>1091</v>
      </c>
      <c r="L74" s="67"/>
      <c r="M74" s="148" t="s">
        <v>1269</v>
      </c>
      <c r="N74" s="67"/>
    </row>
    <row r="75" spans="1:14" ht="142.5" hidden="1" customHeight="1" x14ac:dyDescent="0.2">
      <c r="A75" s="4" t="s">
        <v>616</v>
      </c>
      <c r="B75" s="105" t="s">
        <v>757</v>
      </c>
      <c r="C75" s="26" t="s">
        <v>617</v>
      </c>
      <c r="D75" s="4" t="s">
        <v>494</v>
      </c>
      <c r="E75" s="4" t="s">
        <v>519</v>
      </c>
      <c r="F75" s="52">
        <v>31538</v>
      </c>
      <c r="G75" s="4" t="s">
        <v>821</v>
      </c>
      <c r="H75" s="81"/>
      <c r="I75" s="4" t="s">
        <v>912</v>
      </c>
      <c r="J75" s="81"/>
      <c r="K75" s="143" t="s">
        <v>1259</v>
      </c>
      <c r="L75" s="67"/>
      <c r="M75" s="143" t="s">
        <v>1260</v>
      </c>
      <c r="N75" s="67"/>
    </row>
    <row r="76" spans="1:14" ht="165.75" customHeight="1" x14ac:dyDescent="0.2">
      <c r="A76" s="418" t="s">
        <v>552</v>
      </c>
      <c r="B76" s="418" t="s">
        <v>618</v>
      </c>
      <c r="C76" s="418" t="s">
        <v>619</v>
      </c>
      <c r="D76" s="411" t="s">
        <v>494</v>
      </c>
      <c r="E76" s="418" t="s">
        <v>498</v>
      </c>
      <c r="F76" s="431">
        <v>461134</v>
      </c>
      <c r="G76" s="377" t="s">
        <v>758</v>
      </c>
      <c r="H76" s="378"/>
      <c r="I76" s="383" t="s">
        <v>1003</v>
      </c>
      <c r="J76" s="378"/>
      <c r="K76" s="377" t="s">
        <v>1117</v>
      </c>
      <c r="L76" s="378"/>
      <c r="M76" s="377" t="s">
        <v>1325</v>
      </c>
      <c r="N76" s="378"/>
    </row>
    <row r="77" spans="1:14" hidden="1" x14ac:dyDescent="0.2">
      <c r="A77" s="46"/>
      <c r="B77" s="46"/>
      <c r="C77" s="46"/>
      <c r="D77" s="54"/>
      <c r="E77" s="54"/>
      <c r="F77" s="55"/>
      <c r="H77" s="37"/>
      <c r="J77" s="37"/>
      <c r="L77" s="37"/>
      <c r="N77" s="37"/>
    </row>
    <row r="78" spans="1:14" x14ac:dyDescent="0.2">
      <c r="A78" s="441"/>
      <c r="B78" s="441"/>
      <c r="C78" s="441"/>
      <c r="D78" s="441"/>
      <c r="E78" s="441"/>
      <c r="F78" s="441"/>
      <c r="G78" s="332"/>
      <c r="H78" s="352"/>
      <c r="I78" s="332"/>
      <c r="J78" s="352"/>
      <c r="K78" s="332"/>
      <c r="L78" s="352"/>
      <c r="M78" s="332"/>
      <c r="N78" s="352"/>
    </row>
    <row r="79" spans="1:14" x14ac:dyDescent="0.2">
      <c r="A79" s="441"/>
      <c r="B79" s="441"/>
      <c r="C79" s="441"/>
      <c r="D79" s="441"/>
      <c r="E79" s="441"/>
      <c r="F79" s="441"/>
      <c r="G79" s="332"/>
      <c r="H79" s="352"/>
      <c r="I79" s="332"/>
      <c r="J79" s="352"/>
      <c r="K79" s="332"/>
      <c r="L79" s="352"/>
      <c r="M79" s="332"/>
      <c r="N79" s="352"/>
    </row>
    <row r="80" spans="1:14" x14ac:dyDescent="0.2">
      <c r="A80" s="441"/>
      <c r="B80" s="441"/>
      <c r="C80" s="441"/>
      <c r="D80" s="441"/>
      <c r="E80" s="441"/>
      <c r="F80" s="441"/>
      <c r="G80" s="332"/>
      <c r="H80" s="352"/>
      <c r="I80" s="332"/>
      <c r="J80" s="352"/>
      <c r="K80" s="332"/>
      <c r="L80" s="352"/>
      <c r="M80" s="332"/>
      <c r="N80" s="352"/>
    </row>
    <row r="81" spans="1:14" x14ac:dyDescent="0.2">
      <c r="A81" s="441"/>
      <c r="B81" s="441"/>
      <c r="C81" s="441"/>
      <c r="D81" s="441"/>
      <c r="E81" s="441"/>
      <c r="F81" s="441"/>
      <c r="G81" s="332"/>
      <c r="H81" s="352"/>
      <c r="I81" s="332"/>
      <c r="J81" s="352"/>
      <c r="K81" s="332"/>
      <c r="L81" s="352"/>
      <c r="M81" s="332"/>
      <c r="N81" s="352"/>
    </row>
    <row r="82" spans="1:14" x14ac:dyDescent="0.2">
      <c r="A82" s="441"/>
      <c r="B82" s="441"/>
      <c r="C82" s="441"/>
      <c r="D82" s="441"/>
      <c r="E82" s="441"/>
      <c r="F82" s="441"/>
      <c r="G82" s="332"/>
      <c r="H82" s="352"/>
      <c r="I82" s="332"/>
      <c r="J82" s="352"/>
      <c r="K82" s="332"/>
      <c r="L82" s="352"/>
      <c r="M82" s="332"/>
      <c r="N82" s="352"/>
    </row>
    <row r="83" spans="1:14" x14ac:dyDescent="0.2">
      <c r="A83" s="441"/>
      <c r="B83" s="441"/>
      <c r="C83" s="441"/>
      <c r="D83" s="441"/>
      <c r="E83" s="441"/>
      <c r="F83" s="441"/>
      <c r="G83" s="332"/>
      <c r="H83" s="352"/>
      <c r="I83" s="332"/>
      <c r="J83" s="352"/>
      <c r="K83" s="332"/>
      <c r="L83" s="352"/>
      <c r="M83" s="332"/>
      <c r="N83" s="352"/>
    </row>
    <row r="84" spans="1:14" x14ac:dyDescent="0.2">
      <c r="A84" s="441"/>
      <c r="B84" s="441"/>
      <c r="C84" s="441"/>
      <c r="D84" s="441"/>
      <c r="E84" s="441"/>
      <c r="F84" s="441"/>
      <c r="G84" s="332"/>
      <c r="H84" s="352"/>
      <c r="I84" s="332"/>
      <c r="J84" s="352"/>
      <c r="K84" s="332"/>
      <c r="L84" s="352"/>
      <c r="M84" s="332"/>
      <c r="N84" s="352"/>
    </row>
    <row r="85" spans="1:14" x14ac:dyDescent="0.2">
      <c r="A85" s="441"/>
      <c r="B85" s="441"/>
      <c r="C85" s="441"/>
      <c r="D85" s="441"/>
      <c r="E85" s="441"/>
      <c r="F85" s="441"/>
      <c r="G85" s="332"/>
      <c r="H85" s="352"/>
      <c r="I85" s="332"/>
      <c r="J85" s="352"/>
      <c r="K85" s="332"/>
      <c r="L85" s="352"/>
      <c r="M85" s="332"/>
      <c r="N85" s="352"/>
    </row>
    <row r="86" spans="1:14" x14ac:dyDescent="0.2">
      <c r="A86" s="441"/>
      <c r="B86" s="441"/>
      <c r="C86" s="441"/>
      <c r="D86" s="441"/>
      <c r="E86" s="441"/>
      <c r="F86" s="441"/>
      <c r="G86" s="332"/>
      <c r="H86" s="352"/>
      <c r="I86" s="332"/>
      <c r="J86" s="352"/>
      <c r="K86" s="332"/>
      <c r="L86" s="352"/>
      <c r="M86" s="332"/>
      <c r="N86" s="352"/>
    </row>
    <row r="87" spans="1:14" x14ac:dyDescent="0.2">
      <c r="A87" s="441"/>
      <c r="B87" s="441"/>
      <c r="C87" s="441"/>
      <c r="D87" s="441"/>
      <c r="E87" s="441"/>
      <c r="F87" s="441"/>
      <c r="G87" s="332"/>
      <c r="H87" s="352"/>
      <c r="I87" s="332"/>
      <c r="J87" s="352"/>
      <c r="K87" s="332"/>
      <c r="L87" s="352"/>
      <c r="M87" s="332"/>
      <c r="N87" s="352"/>
    </row>
    <row r="88" spans="1:14" x14ac:dyDescent="0.2">
      <c r="A88" s="441"/>
      <c r="B88" s="441"/>
      <c r="C88" s="441"/>
      <c r="D88" s="441"/>
      <c r="E88" s="441"/>
      <c r="F88" s="441"/>
      <c r="G88" s="332"/>
      <c r="H88" s="352"/>
      <c r="I88" s="332"/>
      <c r="J88" s="352"/>
      <c r="K88" s="332"/>
      <c r="L88" s="352"/>
      <c r="M88" s="332"/>
      <c r="N88" s="352"/>
    </row>
    <row r="89" spans="1:14" x14ac:dyDescent="0.2">
      <c r="A89" s="441"/>
      <c r="B89" s="441"/>
      <c r="C89" s="441"/>
      <c r="D89" s="441"/>
      <c r="E89" s="441"/>
      <c r="F89" s="441"/>
      <c r="G89" s="332"/>
      <c r="H89" s="352"/>
      <c r="I89" s="332"/>
      <c r="J89" s="352"/>
      <c r="K89" s="332"/>
      <c r="L89" s="352"/>
      <c r="M89" s="332"/>
      <c r="N89" s="352"/>
    </row>
    <row r="90" spans="1:14" x14ac:dyDescent="0.2">
      <c r="A90" s="441"/>
      <c r="B90" s="441"/>
      <c r="C90" s="441"/>
      <c r="D90" s="441"/>
      <c r="E90" s="441"/>
      <c r="F90" s="441"/>
      <c r="G90" s="332"/>
      <c r="H90" s="352"/>
      <c r="I90" s="332"/>
      <c r="J90" s="352"/>
      <c r="K90" s="332"/>
      <c r="L90" s="352"/>
      <c r="M90" s="332"/>
      <c r="N90" s="352"/>
    </row>
    <row r="91" spans="1:14" x14ac:dyDescent="0.2">
      <c r="A91" s="441"/>
      <c r="B91" s="441"/>
      <c r="C91" s="441"/>
      <c r="D91" s="441"/>
      <c r="E91" s="441"/>
      <c r="F91" s="441"/>
      <c r="G91" s="332"/>
      <c r="H91" s="352"/>
      <c r="I91" s="332"/>
      <c r="J91" s="352"/>
      <c r="K91" s="332"/>
      <c r="L91" s="352"/>
      <c r="M91" s="332"/>
      <c r="N91" s="352"/>
    </row>
    <row r="92" spans="1:14" x14ac:dyDescent="0.2">
      <c r="A92" s="441"/>
      <c r="B92" s="441"/>
      <c r="C92" s="441"/>
      <c r="D92" s="441"/>
      <c r="E92" s="441"/>
      <c r="F92" s="441"/>
      <c r="G92" s="332"/>
      <c r="H92" s="352"/>
      <c r="I92" s="332"/>
      <c r="J92" s="352"/>
      <c r="K92" s="332"/>
      <c r="L92" s="352"/>
      <c r="M92" s="332"/>
      <c r="N92" s="352"/>
    </row>
    <row r="93" spans="1:14" x14ac:dyDescent="0.2">
      <c r="A93" s="441"/>
      <c r="B93" s="441"/>
      <c r="C93" s="441"/>
      <c r="D93" s="441"/>
      <c r="E93" s="441"/>
      <c r="F93" s="441"/>
      <c r="G93" s="332"/>
      <c r="H93" s="352"/>
      <c r="I93" s="332"/>
      <c r="J93" s="352"/>
      <c r="K93" s="332"/>
      <c r="L93" s="352"/>
      <c r="M93" s="332"/>
      <c r="N93" s="352"/>
    </row>
    <row r="94" spans="1:14" x14ac:dyDescent="0.2">
      <c r="A94" s="441"/>
      <c r="B94" s="441"/>
      <c r="C94" s="441"/>
      <c r="D94" s="441"/>
      <c r="E94" s="441"/>
      <c r="F94" s="441"/>
      <c r="G94" s="332"/>
      <c r="H94" s="352"/>
      <c r="I94" s="332"/>
      <c r="J94" s="352"/>
      <c r="K94" s="332"/>
      <c r="L94" s="352"/>
      <c r="M94" s="332"/>
      <c r="N94" s="352"/>
    </row>
    <row r="95" spans="1:14" x14ac:dyDescent="0.2">
      <c r="A95" s="441"/>
      <c r="B95" s="441"/>
      <c r="C95" s="441"/>
      <c r="D95" s="441"/>
      <c r="E95" s="441"/>
      <c r="F95" s="441"/>
      <c r="G95" s="332"/>
      <c r="H95" s="352"/>
      <c r="I95" s="332"/>
      <c r="J95" s="352"/>
      <c r="K95" s="332"/>
      <c r="L95" s="352"/>
      <c r="M95" s="332"/>
      <c r="N95" s="352"/>
    </row>
    <row r="96" spans="1:14" x14ac:dyDescent="0.2">
      <c r="A96" s="441"/>
      <c r="B96" s="441"/>
      <c r="C96" s="441"/>
      <c r="D96" s="441"/>
      <c r="E96" s="441"/>
      <c r="F96" s="441"/>
      <c r="G96" s="332"/>
      <c r="H96" s="352"/>
      <c r="I96" s="332"/>
      <c r="J96" s="352"/>
      <c r="K96" s="332"/>
      <c r="L96" s="352"/>
      <c r="M96" s="332"/>
      <c r="N96" s="352"/>
    </row>
    <row r="97" spans="1:14" x14ac:dyDescent="0.2">
      <c r="A97" s="441"/>
      <c r="B97" s="441"/>
      <c r="C97" s="441"/>
      <c r="D97" s="441"/>
      <c r="E97" s="441"/>
      <c r="F97" s="441"/>
      <c r="G97" s="332"/>
      <c r="H97" s="352"/>
      <c r="I97" s="332"/>
      <c r="J97" s="352"/>
      <c r="K97" s="332"/>
      <c r="L97" s="352"/>
      <c r="M97" s="332"/>
      <c r="N97" s="352"/>
    </row>
    <row r="98" spans="1:14" x14ac:dyDescent="0.2">
      <c r="A98" s="441"/>
      <c r="B98" s="441"/>
      <c r="C98" s="441"/>
      <c r="D98" s="441"/>
      <c r="E98" s="441"/>
      <c r="F98" s="441"/>
      <c r="G98" s="332"/>
      <c r="H98" s="352"/>
      <c r="I98" s="332"/>
      <c r="J98" s="352"/>
      <c r="K98" s="332"/>
      <c r="L98" s="352"/>
      <c r="M98" s="332"/>
      <c r="N98" s="352"/>
    </row>
    <row r="99" spans="1:14" x14ac:dyDescent="0.2">
      <c r="A99" s="441"/>
      <c r="B99" s="441"/>
      <c r="C99" s="441"/>
      <c r="D99" s="441"/>
      <c r="E99" s="441"/>
      <c r="F99" s="441"/>
      <c r="G99" s="332"/>
      <c r="H99" s="352"/>
      <c r="I99" s="332"/>
      <c r="J99" s="352"/>
      <c r="K99" s="332"/>
      <c r="L99" s="352"/>
      <c r="M99" s="332"/>
      <c r="N99" s="352"/>
    </row>
    <row r="100" spans="1:14" x14ac:dyDescent="0.2">
      <c r="A100" s="441"/>
      <c r="B100" s="441"/>
      <c r="C100" s="441"/>
      <c r="D100" s="441"/>
      <c r="E100" s="441"/>
      <c r="F100" s="441"/>
      <c r="G100" s="332"/>
      <c r="H100" s="352"/>
      <c r="I100" s="332"/>
      <c r="J100" s="352"/>
      <c r="K100" s="332"/>
      <c r="L100" s="352"/>
      <c r="M100" s="332"/>
      <c r="N100" s="352"/>
    </row>
    <row r="101" spans="1:14" x14ac:dyDescent="0.2">
      <c r="A101" s="441"/>
      <c r="B101" s="441"/>
      <c r="C101" s="441"/>
      <c r="D101" s="441"/>
      <c r="E101" s="441"/>
      <c r="F101" s="441"/>
      <c r="G101" s="332"/>
      <c r="H101" s="352"/>
      <c r="I101" s="332"/>
      <c r="J101" s="352"/>
      <c r="K101" s="332"/>
      <c r="L101" s="352"/>
      <c r="M101" s="332"/>
      <c r="N101" s="352"/>
    </row>
    <row r="102" spans="1:14" x14ac:dyDescent="0.2">
      <c r="A102" s="441"/>
      <c r="B102" s="441"/>
      <c r="C102" s="441"/>
      <c r="D102" s="441"/>
      <c r="E102" s="441"/>
      <c r="F102" s="441"/>
      <c r="G102" s="332"/>
      <c r="H102" s="352"/>
      <c r="I102" s="332"/>
      <c r="J102" s="352"/>
      <c r="K102" s="332"/>
      <c r="L102" s="352"/>
      <c r="M102" s="332"/>
      <c r="N102" s="352"/>
    </row>
    <row r="103" spans="1:14" x14ac:dyDescent="0.2">
      <c r="A103" s="441"/>
      <c r="B103" s="441"/>
      <c r="C103" s="441"/>
      <c r="D103" s="441"/>
      <c r="E103" s="441"/>
      <c r="F103" s="441"/>
      <c r="G103" s="332"/>
      <c r="H103" s="352"/>
      <c r="I103" s="332"/>
      <c r="J103" s="352"/>
      <c r="K103" s="332"/>
      <c r="L103" s="352"/>
      <c r="M103" s="332"/>
      <c r="N103" s="352"/>
    </row>
    <row r="104" spans="1:14" x14ac:dyDescent="0.2">
      <c r="A104" s="441"/>
      <c r="B104" s="441"/>
      <c r="C104" s="441"/>
      <c r="D104" s="441"/>
      <c r="E104" s="441"/>
      <c r="F104" s="441"/>
      <c r="G104" s="332"/>
      <c r="H104" s="352"/>
      <c r="I104" s="332"/>
      <c r="J104" s="352"/>
      <c r="K104" s="332"/>
      <c r="L104" s="352"/>
      <c r="M104" s="332"/>
      <c r="N104" s="352"/>
    </row>
    <row r="105" spans="1:14" x14ac:dyDescent="0.2">
      <c r="A105" s="441"/>
      <c r="B105" s="441"/>
      <c r="C105" s="441"/>
      <c r="D105" s="441"/>
      <c r="E105" s="441"/>
      <c r="F105" s="441"/>
      <c r="G105" s="332"/>
      <c r="H105" s="352"/>
      <c r="I105" s="332"/>
      <c r="J105" s="352"/>
      <c r="K105" s="332"/>
      <c r="L105" s="352"/>
      <c r="M105" s="332"/>
      <c r="N105" s="352"/>
    </row>
    <row r="106" spans="1:14" x14ac:dyDescent="0.2">
      <c r="A106" s="441"/>
      <c r="B106" s="441"/>
      <c r="C106" s="441"/>
      <c r="D106" s="441"/>
      <c r="E106" s="441"/>
      <c r="F106" s="441"/>
      <c r="G106" s="332"/>
      <c r="H106" s="352"/>
      <c r="I106" s="332"/>
      <c r="J106" s="352"/>
      <c r="K106" s="332"/>
      <c r="L106" s="352"/>
      <c r="M106" s="332"/>
      <c r="N106" s="352"/>
    </row>
    <row r="107" spans="1:14" x14ac:dyDescent="0.2">
      <c r="A107" s="441"/>
      <c r="B107" s="441"/>
      <c r="C107" s="441"/>
      <c r="D107" s="441"/>
      <c r="E107" s="441"/>
      <c r="F107" s="441"/>
      <c r="G107" s="332"/>
      <c r="H107" s="352"/>
      <c r="I107" s="332"/>
      <c r="J107" s="352"/>
      <c r="K107" s="332"/>
      <c r="L107" s="352"/>
      <c r="M107" s="332"/>
      <c r="N107" s="352"/>
    </row>
    <row r="108" spans="1:14" x14ac:dyDescent="0.2">
      <c r="A108" s="441"/>
      <c r="B108" s="441"/>
      <c r="C108" s="441"/>
      <c r="D108" s="441"/>
      <c r="E108" s="441"/>
      <c r="F108" s="441"/>
      <c r="G108" s="332"/>
      <c r="H108" s="352"/>
      <c r="I108" s="332"/>
      <c r="J108" s="352"/>
      <c r="K108" s="332"/>
      <c r="L108" s="352"/>
      <c r="M108" s="332"/>
      <c r="N108" s="352"/>
    </row>
    <row r="109" spans="1:14" x14ac:dyDescent="0.2">
      <c r="A109" s="441"/>
      <c r="B109" s="441"/>
      <c r="C109" s="441"/>
      <c r="D109" s="441"/>
      <c r="E109" s="441"/>
      <c r="F109" s="441"/>
      <c r="G109" s="332"/>
      <c r="H109" s="352"/>
      <c r="I109" s="332"/>
      <c r="J109" s="352"/>
      <c r="K109" s="332"/>
      <c r="L109" s="352"/>
      <c r="M109" s="332"/>
      <c r="N109" s="352"/>
    </row>
    <row r="110" spans="1:14" x14ac:dyDescent="0.2">
      <c r="A110" s="441"/>
      <c r="B110" s="441"/>
      <c r="C110" s="441"/>
      <c r="D110" s="441"/>
      <c r="E110" s="441"/>
      <c r="F110" s="441"/>
      <c r="G110" s="332"/>
      <c r="H110" s="352"/>
      <c r="I110" s="332"/>
      <c r="J110" s="352"/>
      <c r="K110" s="332"/>
      <c r="L110" s="352"/>
      <c r="M110" s="332"/>
      <c r="N110" s="352"/>
    </row>
    <row r="111" spans="1:14" x14ac:dyDescent="0.2">
      <c r="A111" s="441"/>
      <c r="B111" s="441"/>
      <c r="C111" s="441"/>
      <c r="D111" s="441"/>
      <c r="E111" s="441"/>
      <c r="F111" s="441"/>
      <c r="G111" s="332"/>
      <c r="H111" s="352"/>
      <c r="I111" s="332"/>
      <c r="J111" s="352"/>
      <c r="K111" s="332"/>
      <c r="L111" s="352"/>
      <c r="M111" s="332"/>
      <c r="N111" s="352"/>
    </row>
    <row r="112" spans="1:14" x14ac:dyDescent="0.2">
      <c r="A112" s="441"/>
      <c r="B112" s="441"/>
      <c r="C112" s="441"/>
      <c r="D112" s="441"/>
      <c r="E112" s="441"/>
      <c r="F112" s="441"/>
      <c r="G112" s="332"/>
      <c r="H112" s="352"/>
      <c r="I112" s="332"/>
      <c r="J112" s="352"/>
      <c r="K112" s="332"/>
      <c r="L112" s="352"/>
      <c r="M112" s="332"/>
      <c r="N112" s="352"/>
    </row>
    <row r="113" spans="1:14" x14ac:dyDescent="0.2">
      <c r="A113" s="441"/>
      <c r="B113" s="441"/>
      <c r="C113" s="441"/>
      <c r="D113" s="441"/>
      <c r="E113" s="441"/>
      <c r="F113" s="441"/>
      <c r="G113" s="332"/>
      <c r="H113" s="352"/>
      <c r="I113" s="332"/>
      <c r="J113" s="352"/>
      <c r="K113" s="332"/>
      <c r="L113" s="352"/>
      <c r="M113" s="332"/>
      <c r="N113" s="352"/>
    </row>
    <row r="114" spans="1:14" x14ac:dyDescent="0.2">
      <c r="A114" s="441"/>
      <c r="B114" s="441"/>
      <c r="C114" s="441"/>
      <c r="D114" s="441"/>
      <c r="E114" s="441"/>
      <c r="F114" s="441"/>
      <c r="G114" s="332"/>
      <c r="H114" s="352"/>
      <c r="I114" s="332"/>
      <c r="J114" s="352"/>
      <c r="K114" s="332"/>
      <c r="L114" s="352"/>
      <c r="M114" s="332"/>
      <c r="N114" s="352"/>
    </row>
  </sheetData>
  <autoFilter ref="A4:N77">
    <filterColumn colId="4">
      <filters>
        <filter val="Chris Lewis"/>
      </filters>
    </filterColumn>
  </autoFilter>
  <mergeCells count="7">
    <mergeCell ref="A72:N72"/>
    <mergeCell ref="A1:N1"/>
    <mergeCell ref="C2:N2"/>
    <mergeCell ref="C3:N3"/>
    <mergeCell ref="A42:A48"/>
    <mergeCell ref="D42:D48"/>
    <mergeCell ref="E42:E48"/>
  </mergeCells>
  <hyperlinks>
    <hyperlink ref="M61" r:id="rId1"/>
  </hyperlinks>
  <pageMargins left="0.7" right="0.7" top="0.75" bottom="0.75" header="0.3" footer="0.3"/>
  <pageSetup paperSize="8" fitToWidth="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E14" zoomScaleNormal="100" workbookViewId="0">
      <selection activeCell="J15" sqref="J15"/>
    </sheetView>
  </sheetViews>
  <sheetFormatPr defaultRowHeight="14.25" x14ac:dyDescent="0.2"/>
  <cols>
    <col min="1" max="1" width="20.6640625" style="373" bestFit="1" customWidth="1"/>
    <col min="2" max="2" width="20.33203125" style="373" bestFit="1" customWidth="1"/>
    <col min="3" max="3" width="43.21875" style="373" customWidth="1"/>
    <col min="4" max="4" width="23.33203125" style="373" customWidth="1"/>
    <col min="5" max="5" width="12.77734375" style="240" customWidth="1"/>
    <col min="6" max="6" width="12.77734375" style="239" customWidth="1"/>
    <col min="7" max="7" width="25.77734375" style="205" customWidth="1"/>
    <col min="8" max="8" width="2.77734375" style="202" customWidth="1"/>
    <col min="9" max="9" width="25.77734375" style="202" customWidth="1"/>
    <col min="10" max="10" width="2.77734375" style="202" customWidth="1"/>
    <col min="11" max="11" width="25.77734375" style="202" customWidth="1"/>
    <col min="12" max="12" width="2.77734375" style="202" customWidth="1"/>
    <col min="13" max="13" width="25.77734375" style="202" customWidth="1"/>
    <col min="14" max="14" width="2.77734375" style="202" customWidth="1"/>
    <col min="15" max="16384" width="8.88671875" style="202"/>
  </cols>
  <sheetData>
    <row r="1" spans="1:14" s="201" customFormat="1" ht="24.95" customHeight="1" x14ac:dyDescent="0.2">
      <c r="A1" s="643" t="s">
        <v>2233</v>
      </c>
      <c r="B1" s="643"/>
      <c r="C1" s="643"/>
      <c r="D1" s="643"/>
      <c r="E1" s="643"/>
      <c r="F1" s="643"/>
      <c r="G1" s="643"/>
      <c r="H1" s="643"/>
      <c r="I1" s="643"/>
      <c r="J1" s="643"/>
      <c r="K1" s="643"/>
      <c r="L1" s="643"/>
      <c r="M1" s="643"/>
      <c r="N1" s="644"/>
    </row>
    <row r="2" spans="1:14" s="509" customFormat="1" ht="15" customHeight="1" x14ac:dyDescent="0.2">
      <c r="A2" s="416" t="s">
        <v>120</v>
      </c>
      <c r="B2" s="416" t="s">
        <v>620</v>
      </c>
      <c r="C2" s="645" t="s">
        <v>406</v>
      </c>
      <c r="D2" s="646"/>
      <c r="E2" s="646"/>
      <c r="F2" s="646"/>
      <c r="G2" s="646"/>
      <c r="H2" s="646"/>
      <c r="I2" s="646"/>
      <c r="J2" s="646"/>
      <c r="K2" s="646"/>
      <c r="L2" s="646"/>
      <c r="M2" s="646"/>
      <c r="N2" s="647"/>
    </row>
    <row r="3" spans="1:14" s="505" customFormat="1" ht="189.95" customHeight="1" x14ac:dyDescent="0.2">
      <c r="A3" s="390" t="s">
        <v>699</v>
      </c>
      <c r="B3" s="390" t="s">
        <v>1033</v>
      </c>
      <c r="C3" s="648" t="s">
        <v>621</v>
      </c>
      <c r="D3" s="648"/>
      <c r="E3" s="648"/>
      <c r="F3" s="648"/>
      <c r="G3" s="648"/>
      <c r="H3" s="648"/>
      <c r="I3" s="648"/>
      <c r="J3" s="648"/>
      <c r="K3" s="648"/>
      <c r="L3" s="648"/>
      <c r="M3" s="648"/>
      <c r="N3" s="648"/>
    </row>
    <row r="4" spans="1:14" s="505" customFormat="1" ht="30" customHeight="1" x14ac:dyDescent="0.2">
      <c r="A4" s="385" t="s">
        <v>462</v>
      </c>
      <c r="B4" s="385" t="s">
        <v>256</v>
      </c>
      <c r="C4" s="386" t="s">
        <v>257</v>
      </c>
      <c r="D4" s="386"/>
      <c r="E4" s="387" t="s">
        <v>464</v>
      </c>
      <c r="F4" s="388" t="s">
        <v>1402</v>
      </c>
      <c r="G4" s="389" t="s">
        <v>2203</v>
      </c>
      <c r="H4" s="391" t="s">
        <v>151</v>
      </c>
      <c r="I4" s="389" t="s">
        <v>2204</v>
      </c>
      <c r="J4" s="391" t="s">
        <v>151</v>
      </c>
      <c r="K4" s="389" t="s">
        <v>2205</v>
      </c>
      <c r="L4" s="391" t="s">
        <v>151</v>
      </c>
      <c r="M4" s="389" t="s">
        <v>2206</v>
      </c>
      <c r="N4" s="391" t="s">
        <v>151</v>
      </c>
    </row>
    <row r="5" spans="1:14" ht="409.5" x14ac:dyDescent="0.2">
      <c r="A5" s="417" t="s">
        <v>552</v>
      </c>
      <c r="B5" s="417" t="s">
        <v>618</v>
      </c>
      <c r="C5" s="417" t="s">
        <v>619</v>
      </c>
      <c r="D5" s="422" t="s">
        <v>494</v>
      </c>
      <c r="E5" s="425" t="s">
        <v>498</v>
      </c>
      <c r="F5" s="431">
        <v>461134</v>
      </c>
      <c r="G5" s="204" t="s">
        <v>1869</v>
      </c>
      <c r="H5" s="392"/>
      <c r="I5" s="204" t="s">
        <v>1870</v>
      </c>
      <c r="J5" s="392"/>
      <c r="K5" s="204" t="s">
        <v>1871</v>
      </c>
      <c r="L5" s="392"/>
      <c r="M5" s="204" t="s">
        <v>1872</v>
      </c>
      <c r="N5" s="392"/>
    </row>
    <row r="6" spans="1:14" ht="115.5" customHeight="1" x14ac:dyDescent="0.2">
      <c r="A6" s="418" t="s">
        <v>552</v>
      </c>
      <c r="B6" s="418" t="s">
        <v>553</v>
      </c>
      <c r="C6" s="418" t="s">
        <v>554</v>
      </c>
      <c r="D6" s="411" t="s">
        <v>494</v>
      </c>
      <c r="E6" s="426" t="s">
        <v>498</v>
      </c>
      <c r="F6" s="431">
        <v>60000</v>
      </c>
      <c r="G6" s="393" t="s">
        <v>2050</v>
      </c>
      <c r="H6" s="392"/>
      <c r="I6" s="393" t="s">
        <v>2051</v>
      </c>
      <c r="J6" s="392"/>
      <c r="K6" s="393" t="s">
        <v>2049</v>
      </c>
      <c r="L6" s="392"/>
      <c r="M6" s="393" t="s">
        <v>2048</v>
      </c>
      <c r="N6" s="392"/>
    </row>
    <row r="7" spans="1:14" ht="167.25" customHeight="1" x14ac:dyDescent="0.2">
      <c r="A7" s="420" t="s">
        <v>612</v>
      </c>
      <c r="B7" s="411" t="s">
        <v>613</v>
      </c>
      <c r="C7" s="411" t="s">
        <v>614</v>
      </c>
      <c r="D7" s="438" t="s">
        <v>615</v>
      </c>
      <c r="E7" s="427" t="s">
        <v>519</v>
      </c>
      <c r="F7" s="431">
        <v>125000</v>
      </c>
      <c r="G7" s="204" t="s">
        <v>2207</v>
      </c>
      <c r="H7" s="392"/>
      <c r="I7" s="204" t="s">
        <v>1599</v>
      </c>
      <c r="J7" s="392"/>
      <c r="K7" s="204" t="s">
        <v>1712</v>
      </c>
      <c r="L7" s="392"/>
      <c r="M7" s="204" t="s">
        <v>1806</v>
      </c>
      <c r="N7" s="392"/>
    </row>
    <row r="8" spans="1:14" s="203" customFormat="1" ht="185.25" customHeight="1" x14ac:dyDescent="0.2">
      <c r="A8" s="420" t="s">
        <v>616</v>
      </c>
      <c r="B8" s="419" t="s">
        <v>1232</v>
      </c>
      <c r="C8" s="438" t="s">
        <v>617</v>
      </c>
      <c r="D8" s="420" t="s">
        <v>494</v>
      </c>
      <c r="E8" s="428" t="s">
        <v>519</v>
      </c>
      <c r="F8" s="432">
        <v>29717</v>
      </c>
      <c r="G8" s="204" t="s">
        <v>1535</v>
      </c>
      <c r="H8" s="392"/>
      <c r="I8" s="204" t="s">
        <v>1586</v>
      </c>
      <c r="J8" s="392"/>
      <c r="K8" s="204" t="s">
        <v>1724</v>
      </c>
      <c r="L8" s="392"/>
      <c r="M8" s="204" t="s">
        <v>1784</v>
      </c>
      <c r="N8" s="392"/>
    </row>
    <row r="9" spans="1:14" ht="170.25" customHeight="1" x14ac:dyDescent="0.2">
      <c r="A9" s="420" t="s">
        <v>480</v>
      </c>
      <c r="B9" s="411" t="s">
        <v>481</v>
      </c>
      <c r="C9" s="411" t="s">
        <v>482</v>
      </c>
      <c r="D9" s="411" t="s">
        <v>483</v>
      </c>
      <c r="E9" s="429" t="s">
        <v>484</v>
      </c>
      <c r="F9" s="433">
        <v>26045</v>
      </c>
      <c r="G9" s="394" t="s">
        <v>1403</v>
      </c>
      <c r="H9" s="392"/>
      <c r="I9" s="204" t="s">
        <v>1644</v>
      </c>
      <c r="J9" s="392"/>
      <c r="K9" s="204" t="s">
        <v>1708</v>
      </c>
      <c r="L9" s="392"/>
      <c r="M9" s="394" t="s">
        <v>1801</v>
      </c>
      <c r="N9" s="392"/>
    </row>
    <row r="10" spans="1:14" ht="159.75" customHeight="1" x14ac:dyDescent="0.2">
      <c r="A10" s="420" t="s">
        <v>485</v>
      </c>
      <c r="B10" s="411" t="s">
        <v>486</v>
      </c>
      <c r="C10" s="411" t="s">
        <v>487</v>
      </c>
      <c r="D10" s="411" t="s">
        <v>488</v>
      </c>
      <c r="E10" s="429" t="s">
        <v>484</v>
      </c>
      <c r="F10" s="433">
        <f>38351+(3*4400)</f>
        <v>51551</v>
      </c>
      <c r="G10" s="204" t="s">
        <v>1404</v>
      </c>
      <c r="H10" s="392"/>
      <c r="I10" s="204" t="s">
        <v>1598</v>
      </c>
      <c r="J10" s="392"/>
      <c r="K10" s="204" t="s">
        <v>1709</v>
      </c>
      <c r="L10" s="395"/>
      <c r="M10" s="204" t="s">
        <v>1797</v>
      </c>
      <c r="N10" s="413"/>
    </row>
    <row r="11" spans="1:14" ht="157.5" customHeight="1" x14ac:dyDescent="0.2">
      <c r="A11" s="420" t="s">
        <v>485</v>
      </c>
      <c r="B11" s="411" t="s">
        <v>489</v>
      </c>
      <c r="C11" s="411" t="s">
        <v>490</v>
      </c>
      <c r="D11" s="411" t="s">
        <v>491</v>
      </c>
      <c r="E11" s="429" t="s">
        <v>484</v>
      </c>
      <c r="F11" s="433">
        <v>38181</v>
      </c>
      <c r="G11" s="204" t="s">
        <v>2208</v>
      </c>
      <c r="H11" s="395"/>
      <c r="I11" s="204" t="s">
        <v>1641</v>
      </c>
      <c r="J11" s="395"/>
      <c r="K11" s="396" t="s">
        <v>1710</v>
      </c>
      <c r="L11" s="392"/>
      <c r="M11" s="394" t="s">
        <v>1798</v>
      </c>
      <c r="N11" s="392"/>
    </row>
    <row r="12" spans="1:14" ht="163.5" customHeight="1" x14ac:dyDescent="0.2">
      <c r="A12" s="420" t="s">
        <v>485</v>
      </c>
      <c r="B12" s="411" t="s">
        <v>492</v>
      </c>
      <c r="C12" s="411" t="s">
        <v>493</v>
      </c>
      <c r="D12" s="411" t="s">
        <v>494</v>
      </c>
      <c r="E12" s="427" t="s">
        <v>1209</v>
      </c>
      <c r="F12" s="433">
        <v>78171</v>
      </c>
      <c r="G12" s="204" t="s">
        <v>2209</v>
      </c>
      <c r="H12" s="392"/>
      <c r="I12" s="204" t="s">
        <v>2210</v>
      </c>
      <c r="J12" s="395"/>
      <c r="K12" s="204" t="s">
        <v>2211</v>
      </c>
      <c r="L12" s="392"/>
      <c r="M12" s="397" t="s">
        <v>2212</v>
      </c>
      <c r="N12" s="392"/>
    </row>
    <row r="13" spans="1:14" ht="150" customHeight="1" x14ac:dyDescent="0.2">
      <c r="A13" s="420" t="s">
        <v>485</v>
      </c>
      <c r="B13" s="411" t="s">
        <v>495</v>
      </c>
      <c r="C13" s="411" t="s">
        <v>496</v>
      </c>
      <c r="D13" s="411" t="s">
        <v>497</v>
      </c>
      <c r="E13" s="427" t="s">
        <v>484</v>
      </c>
      <c r="F13" s="433">
        <v>40000</v>
      </c>
      <c r="G13" s="204" t="s">
        <v>1405</v>
      </c>
      <c r="H13" s="395"/>
      <c r="I13" s="204" t="s">
        <v>1642</v>
      </c>
      <c r="J13" s="395"/>
      <c r="K13" s="204" t="s">
        <v>1711</v>
      </c>
      <c r="L13" s="392"/>
      <c r="M13" s="204" t="s">
        <v>1799</v>
      </c>
      <c r="N13" s="392"/>
    </row>
    <row r="14" spans="1:14" ht="171" customHeight="1" x14ac:dyDescent="0.2">
      <c r="A14" s="420" t="s">
        <v>502</v>
      </c>
      <c r="B14" s="411" t="s">
        <v>503</v>
      </c>
      <c r="C14" s="411" t="s">
        <v>504</v>
      </c>
      <c r="D14" s="411" t="s">
        <v>501</v>
      </c>
      <c r="E14" s="427" t="s">
        <v>1209</v>
      </c>
      <c r="F14" s="433">
        <f>6000+84426</f>
        <v>90426</v>
      </c>
      <c r="G14" s="204" t="s">
        <v>2213</v>
      </c>
      <c r="H14" s="392"/>
      <c r="I14" s="204" t="s">
        <v>2214</v>
      </c>
      <c r="J14" s="392"/>
      <c r="K14" s="204" t="s">
        <v>1754</v>
      </c>
      <c r="L14" s="392"/>
      <c r="M14" s="397" t="s">
        <v>2215</v>
      </c>
      <c r="N14" s="392"/>
    </row>
    <row r="15" spans="1:14" ht="183.75" customHeight="1" x14ac:dyDescent="0.2">
      <c r="A15" s="420" t="s">
        <v>485</v>
      </c>
      <c r="B15" s="420" t="s">
        <v>505</v>
      </c>
      <c r="C15" s="420" t="s">
        <v>506</v>
      </c>
      <c r="D15" s="420" t="s">
        <v>507</v>
      </c>
      <c r="E15" s="428" t="s">
        <v>484</v>
      </c>
      <c r="F15" s="432">
        <v>14132</v>
      </c>
      <c r="G15" s="204" t="s">
        <v>1406</v>
      </c>
      <c r="H15" s="395"/>
      <c r="I15" s="204" t="s">
        <v>1643</v>
      </c>
      <c r="J15" s="395"/>
      <c r="K15" s="204" t="s">
        <v>1707</v>
      </c>
      <c r="L15" s="395"/>
      <c r="M15" s="51" t="s">
        <v>1800</v>
      </c>
      <c r="N15" s="395"/>
    </row>
    <row r="16" spans="1:14" ht="171" customHeight="1" x14ac:dyDescent="0.2">
      <c r="A16" s="420" t="s">
        <v>118</v>
      </c>
      <c r="B16" s="411" t="s">
        <v>1407</v>
      </c>
      <c r="C16" s="439" t="s">
        <v>565</v>
      </c>
      <c r="D16" s="439" t="s">
        <v>501</v>
      </c>
      <c r="E16" s="427" t="s">
        <v>1755</v>
      </c>
      <c r="F16" s="433">
        <v>34000</v>
      </c>
      <c r="G16" s="649" t="s">
        <v>1513</v>
      </c>
      <c r="H16" s="641"/>
      <c r="I16" s="649" t="s">
        <v>1603</v>
      </c>
      <c r="J16" s="641"/>
      <c r="K16" s="651" t="s">
        <v>1765</v>
      </c>
      <c r="L16" s="641"/>
      <c r="M16" s="651" t="s">
        <v>2272</v>
      </c>
      <c r="N16" s="641"/>
    </row>
    <row r="17" spans="1:14" ht="189.75" customHeight="1" x14ac:dyDescent="0.2">
      <c r="A17" s="420" t="s">
        <v>485</v>
      </c>
      <c r="B17" s="411" t="s">
        <v>1408</v>
      </c>
      <c r="C17" s="439" t="s">
        <v>565</v>
      </c>
      <c r="D17" s="439" t="s">
        <v>501</v>
      </c>
      <c r="E17" s="427" t="s">
        <v>1755</v>
      </c>
      <c r="F17" s="433">
        <v>7000</v>
      </c>
      <c r="G17" s="650"/>
      <c r="H17" s="642"/>
      <c r="I17" s="650"/>
      <c r="J17" s="642"/>
      <c r="K17" s="652"/>
      <c r="L17" s="642"/>
      <c r="M17" s="652"/>
      <c r="N17" s="642"/>
    </row>
    <row r="18" spans="1:14" ht="172.5" customHeight="1" x14ac:dyDescent="0.2">
      <c r="A18" s="420" t="s">
        <v>600</v>
      </c>
      <c r="B18" s="411" t="s">
        <v>601</v>
      </c>
      <c r="C18" s="439" t="s">
        <v>602</v>
      </c>
      <c r="D18" s="439" t="s">
        <v>501</v>
      </c>
      <c r="E18" s="427" t="s">
        <v>1755</v>
      </c>
      <c r="F18" s="433">
        <v>44262</v>
      </c>
      <c r="G18" s="204" t="s">
        <v>1514</v>
      </c>
      <c r="H18" s="641"/>
      <c r="I18" s="224" t="s">
        <v>1604</v>
      </c>
      <c r="J18" s="653"/>
      <c r="K18" s="204" t="s">
        <v>1756</v>
      </c>
      <c r="L18" s="641"/>
      <c r="M18" s="204" t="s">
        <v>2273</v>
      </c>
      <c r="N18" s="395"/>
    </row>
    <row r="19" spans="1:14" ht="159" customHeight="1" x14ac:dyDescent="0.2">
      <c r="A19" s="421" t="s">
        <v>1409</v>
      </c>
      <c r="B19" s="421" t="s">
        <v>1410</v>
      </c>
      <c r="C19" s="455" t="s">
        <v>1411</v>
      </c>
      <c r="D19" s="411" t="s">
        <v>1412</v>
      </c>
      <c r="E19" s="427" t="s">
        <v>1413</v>
      </c>
      <c r="F19" s="434">
        <v>150000</v>
      </c>
      <c r="G19" s="204" t="s">
        <v>1414</v>
      </c>
      <c r="H19" s="642"/>
      <c r="I19" s="204" t="s">
        <v>1647</v>
      </c>
      <c r="J19" s="654"/>
      <c r="K19" s="204" t="s">
        <v>1767</v>
      </c>
      <c r="L19" s="642"/>
      <c r="M19" s="204" t="s">
        <v>1810</v>
      </c>
      <c r="N19" s="395"/>
    </row>
    <row r="20" spans="1:14" ht="168.75" customHeight="1" x14ac:dyDescent="0.2">
      <c r="A20" s="421" t="s">
        <v>1415</v>
      </c>
      <c r="B20" s="384" t="s">
        <v>1416</v>
      </c>
      <c r="C20" s="411" t="s">
        <v>1417</v>
      </c>
      <c r="D20" s="411" t="s">
        <v>1412</v>
      </c>
      <c r="E20" s="427" t="s">
        <v>1413</v>
      </c>
      <c r="F20" s="434">
        <v>40000</v>
      </c>
      <c r="G20" s="204" t="s">
        <v>1418</v>
      </c>
      <c r="H20" s="392"/>
      <c r="I20" s="394" t="s">
        <v>2216</v>
      </c>
      <c r="J20" s="392"/>
      <c r="K20" s="204" t="s">
        <v>1768</v>
      </c>
      <c r="L20" s="392"/>
      <c r="M20" s="204" t="s">
        <v>1807</v>
      </c>
      <c r="N20" s="392"/>
    </row>
    <row r="21" spans="1:14" ht="167.25" customHeight="1" x14ac:dyDescent="0.2">
      <c r="A21" s="421" t="s">
        <v>1419</v>
      </c>
      <c r="B21" s="411" t="s">
        <v>1420</v>
      </c>
      <c r="C21" s="455" t="s">
        <v>1421</v>
      </c>
      <c r="D21" s="411" t="s">
        <v>1412</v>
      </c>
      <c r="E21" s="427" t="s">
        <v>1413</v>
      </c>
      <c r="F21" s="434">
        <v>35000</v>
      </c>
      <c r="G21" s="204" t="s">
        <v>1422</v>
      </c>
      <c r="H21" s="392"/>
      <c r="I21" s="394" t="s">
        <v>1654</v>
      </c>
      <c r="J21" s="392"/>
      <c r="K21" s="204" t="s">
        <v>1769</v>
      </c>
      <c r="L21" s="392"/>
      <c r="M21" s="204" t="s">
        <v>1808</v>
      </c>
      <c r="N21" s="392"/>
    </row>
    <row r="22" spans="1:14" ht="159.75" customHeight="1" x14ac:dyDescent="0.2">
      <c r="A22" s="411" t="s">
        <v>1210</v>
      </c>
      <c r="B22" s="411" t="s">
        <v>1211</v>
      </c>
      <c r="C22" s="423" t="s">
        <v>1212</v>
      </c>
      <c r="D22" s="411" t="s">
        <v>1213</v>
      </c>
      <c r="E22" s="427" t="s">
        <v>519</v>
      </c>
      <c r="F22" s="435">
        <v>166326</v>
      </c>
      <c r="G22" s="204" t="s">
        <v>2217</v>
      </c>
      <c r="H22" s="398"/>
      <c r="I22" s="394" t="s">
        <v>1701</v>
      </c>
      <c r="J22" s="395"/>
      <c r="K22" s="204" t="s">
        <v>1726</v>
      </c>
      <c r="L22" s="392"/>
      <c r="M22" s="204" t="s">
        <v>1791</v>
      </c>
      <c r="N22" s="392"/>
    </row>
    <row r="23" spans="1:14" ht="153.75" customHeight="1" x14ac:dyDescent="0.2">
      <c r="A23" s="411" t="s">
        <v>1214</v>
      </c>
      <c r="B23" s="411" t="s">
        <v>1215</v>
      </c>
      <c r="C23" s="455" t="s">
        <v>1216</v>
      </c>
      <c r="D23" s="411" t="s">
        <v>1217</v>
      </c>
      <c r="E23" s="427" t="s">
        <v>519</v>
      </c>
      <c r="F23" s="435">
        <v>110262</v>
      </c>
      <c r="G23" s="204" t="s">
        <v>1602</v>
      </c>
      <c r="H23" s="395"/>
      <c r="I23" s="394" t="s">
        <v>1702</v>
      </c>
      <c r="J23" s="392"/>
      <c r="K23" s="204" t="s">
        <v>1725</v>
      </c>
      <c r="L23" s="392"/>
      <c r="M23" s="204" t="s">
        <v>1792</v>
      </c>
      <c r="N23" s="392"/>
    </row>
    <row r="24" spans="1:14" ht="150" customHeight="1" x14ac:dyDescent="0.2">
      <c r="A24" s="411" t="s">
        <v>1218</v>
      </c>
      <c r="B24" s="411" t="s">
        <v>1219</v>
      </c>
      <c r="C24" s="411" t="s">
        <v>1220</v>
      </c>
      <c r="D24" s="411" t="s">
        <v>1213</v>
      </c>
      <c r="E24" s="427" t="s">
        <v>519</v>
      </c>
      <c r="F24" s="435">
        <v>90000</v>
      </c>
      <c r="G24" s="204" t="s">
        <v>1423</v>
      </c>
      <c r="H24" s="399"/>
      <c r="I24" s="204" t="s">
        <v>1601</v>
      </c>
      <c r="J24" s="392"/>
      <c r="K24" s="204" t="s">
        <v>1719</v>
      </c>
      <c r="L24" s="392"/>
      <c r="M24" s="204" t="s">
        <v>1793</v>
      </c>
      <c r="N24" s="392"/>
    </row>
    <row r="25" spans="1:14" ht="153.75" customHeight="1" x14ac:dyDescent="0.2">
      <c r="A25" s="411" t="s">
        <v>1223</v>
      </c>
      <c r="B25" s="411" t="s">
        <v>1424</v>
      </c>
      <c r="C25" s="456" t="s">
        <v>1425</v>
      </c>
      <c r="D25" s="411" t="s">
        <v>1217</v>
      </c>
      <c r="E25" s="427" t="s">
        <v>1231</v>
      </c>
      <c r="F25" s="435">
        <v>45000</v>
      </c>
      <c r="G25" s="204" t="s">
        <v>1426</v>
      </c>
      <c r="H25" s="395"/>
      <c r="I25" s="204" t="s">
        <v>1578</v>
      </c>
      <c r="J25" s="395"/>
      <c r="K25" s="204" t="s">
        <v>1720</v>
      </c>
      <c r="L25" s="392"/>
      <c r="M25" s="204" t="s">
        <v>1786</v>
      </c>
      <c r="N25" s="392"/>
    </row>
    <row r="26" spans="1:14" ht="135" customHeight="1" x14ac:dyDescent="0.2">
      <c r="A26" s="420" t="s">
        <v>1427</v>
      </c>
      <c r="B26" s="420" t="s">
        <v>1428</v>
      </c>
      <c r="C26" s="438" t="s">
        <v>543</v>
      </c>
      <c r="D26" s="439" t="s">
        <v>501</v>
      </c>
      <c r="E26" s="427" t="s">
        <v>1755</v>
      </c>
      <c r="F26" s="436">
        <v>15000</v>
      </c>
      <c r="G26" s="204" t="s">
        <v>1515</v>
      </c>
      <c r="H26" s="641"/>
      <c r="I26" s="204" t="s">
        <v>1605</v>
      </c>
      <c r="J26" s="641"/>
      <c r="K26" s="204" t="s">
        <v>1762</v>
      </c>
      <c r="L26" s="392"/>
      <c r="M26" s="204" t="s">
        <v>2274</v>
      </c>
      <c r="N26" s="395"/>
    </row>
    <row r="27" spans="1:14" ht="122.25" customHeight="1" x14ac:dyDescent="0.2">
      <c r="A27" s="422" t="s">
        <v>556</v>
      </c>
      <c r="B27" s="422" t="s">
        <v>1429</v>
      </c>
      <c r="C27" s="422" t="s">
        <v>1430</v>
      </c>
      <c r="D27" s="439" t="s">
        <v>501</v>
      </c>
      <c r="E27" s="430" t="s">
        <v>1413</v>
      </c>
      <c r="F27" s="437">
        <v>9495</v>
      </c>
      <c r="G27" s="204" t="s">
        <v>1431</v>
      </c>
      <c r="H27" s="642"/>
      <c r="I27" s="204" t="s">
        <v>1656</v>
      </c>
      <c r="J27" s="642"/>
      <c r="K27" s="394" t="s">
        <v>1770</v>
      </c>
      <c r="L27" s="392"/>
      <c r="M27" s="204" t="s">
        <v>1811</v>
      </c>
      <c r="N27" s="392"/>
    </row>
    <row r="28" spans="1:14" ht="161.25" customHeight="1" x14ac:dyDescent="0.2">
      <c r="A28" s="411" t="s">
        <v>556</v>
      </c>
      <c r="B28" s="411" t="s">
        <v>1432</v>
      </c>
      <c r="C28" s="422" t="s">
        <v>1430</v>
      </c>
      <c r="D28" s="439" t="s">
        <v>501</v>
      </c>
      <c r="E28" s="427" t="s">
        <v>1413</v>
      </c>
      <c r="F28" s="437">
        <v>10000</v>
      </c>
      <c r="G28" s="204" t="s">
        <v>1433</v>
      </c>
      <c r="H28" s="395"/>
      <c r="I28" s="204" t="s">
        <v>1657</v>
      </c>
      <c r="J28" s="395"/>
      <c r="K28" s="204" t="s">
        <v>1771</v>
      </c>
      <c r="L28" s="395"/>
      <c r="M28" s="204" t="s">
        <v>1812</v>
      </c>
      <c r="N28" s="392"/>
    </row>
    <row r="29" spans="1:14" ht="167.25" customHeight="1" x14ac:dyDescent="0.2">
      <c r="A29" s="411" t="s">
        <v>1434</v>
      </c>
      <c r="B29" s="411" t="s">
        <v>1435</v>
      </c>
      <c r="C29" s="411" t="s">
        <v>1436</v>
      </c>
      <c r="D29" s="422" t="s">
        <v>1226</v>
      </c>
      <c r="E29" s="427" t="s">
        <v>1413</v>
      </c>
      <c r="F29" s="437">
        <v>8975</v>
      </c>
      <c r="G29" s="400" t="s">
        <v>1437</v>
      </c>
      <c r="H29" s="395"/>
      <c r="I29" s="204" t="s">
        <v>1655</v>
      </c>
      <c r="J29" s="395"/>
      <c r="K29" s="204" t="s">
        <v>1772</v>
      </c>
      <c r="L29" s="395"/>
      <c r="M29" s="204" t="s">
        <v>1809</v>
      </c>
      <c r="N29" s="392"/>
    </row>
    <row r="30" spans="1:14" ht="171" customHeight="1" x14ac:dyDescent="0.2">
      <c r="A30" s="411" t="s">
        <v>544</v>
      </c>
      <c r="B30" s="411" t="s">
        <v>544</v>
      </c>
      <c r="C30" s="419" t="s">
        <v>545</v>
      </c>
      <c r="D30" s="439" t="s">
        <v>501</v>
      </c>
      <c r="E30" s="427" t="s">
        <v>1755</v>
      </c>
      <c r="F30" s="437">
        <v>1000</v>
      </c>
      <c r="G30" s="204" t="s">
        <v>1516</v>
      </c>
      <c r="H30" s="401"/>
      <c r="I30" s="204" t="s">
        <v>1606</v>
      </c>
      <c r="J30" s="401"/>
      <c r="K30" s="204" t="s">
        <v>1757</v>
      </c>
      <c r="L30" s="392"/>
      <c r="M30" s="204" t="s">
        <v>2275</v>
      </c>
      <c r="N30" s="392"/>
    </row>
    <row r="31" spans="1:14" ht="204.75" customHeight="1" x14ac:dyDescent="0.2">
      <c r="A31" s="422" t="s">
        <v>1438</v>
      </c>
      <c r="B31" s="422" t="s">
        <v>1221</v>
      </c>
      <c r="C31" s="422" t="s">
        <v>1222</v>
      </c>
      <c r="D31" s="440" t="s">
        <v>615</v>
      </c>
      <c r="E31" s="430" t="s">
        <v>519</v>
      </c>
      <c r="F31" s="435">
        <v>29000</v>
      </c>
      <c r="G31" s="204" t="s">
        <v>1439</v>
      </c>
      <c r="H31" s="402"/>
      <c r="I31" s="204" t="s">
        <v>1600</v>
      </c>
      <c r="J31" s="403"/>
      <c r="K31" s="204" t="s">
        <v>1713</v>
      </c>
      <c r="L31" s="392"/>
      <c r="M31" s="204" t="s">
        <v>1785</v>
      </c>
      <c r="N31" s="392"/>
    </row>
    <row r="32" spans="1:14" ht="177.75" customHeight="1" x14ac:dyDescent="0.2">
      <c r="A32" s="421" t="s">
        <v>1440</v>
      </c>
      <c r="B32" s="421" t="s">
        <v>1441</v>
      </c>
      <c r="C32" s="457" t="s">
        <v>533</v>
      </c>
      <c r="D32" s="439" t="s">
        <v>501</v>
      </c>
      <c r="E32" s="427" t="s">
        <v>1755</v>
      </c>
      <c r="F32" s="437">
        <v>300</v>
      </c>
      <c r="G32" s="204" t="s">
        <v>1517</v>
      </c>
      <c r="H32" s="641"/>
      <c r="I32" s="204" t="s">
        <v>1607</v>
      </c>
      <c r="J32" s="392"/>
      <c r="K32" s="204" t="s">
        <v>2276</v>
      </c>
      <c r="L32" s="392"/>
      <c r="M32" s="204" t="s">
        <v>2276</v>
      </c>
      <c r="N32" s="392"/>
    </row>
    <row r="33" spans="1:14" ht="174" customHeight="1" x14ac:dyDescent="0.2">
      <c r="A33" s="422" t="s">
        <v>1223</v>
      </c>
      <c r="B33" s="422" t="s">
        <v>1224</v>
      </c>
      <c r="C33" s="422" t="s">
        <v>1225</v>
      </c>
      <c r="D33" s="422" t="s">
        <v>1226</v>
      </c>
      <c r="E33" s="430" t="s">
        <v>519</v>
      </c>
      <c r="F33" s="435">
        <v>5000</v>
      </c>
      <c r="G33" s="204" t="s">
        <v>1442</v>
      </c>
      <c r="H33" s="642"/>
      <c r="I33" s="204" t="s">
        <v>1579</v>
      </c>
      <c r="J33" s="392"/>
      <c r="K33" s="204" t="s">
        <v>1721</v>
      </c>
      <c r="L33" s="392"/>
      <c r="M33" s="204" t="s">
        <v>1788</v>
      </c>
      <c r="N33" s="392"/>
    </row>
    <row r="34" spans="1:14" ht="161.25" customHeight="1" x14ac:dyDescent="0.2">
      <c r="A34" s="411" t="s">
        <v>562</v>
      </c>
      <c r="B34" s="411" t="s">
        <v>527</v>
      </c>
      <c r="C34" s="438" t="s">
        <v>1443</v>
      </c>
      <c r="D34" s="439" t="s">
        <v>501</v>
      </c>
      <c r="E34" s="427" t="s">
        <v>1755</v>
      </c>
      <c r="F34" s="437">
        <v>2205</v>
      </c>
      <c r="G34" s="204" t="s">
        <v>1518</v>
      </c>
      <c r="H34" s="641"/>
      <c r="I34" s="394" t="s">
        <v>1575</v>
      </c>
      <c r="J34" s="392"/>
      <c r="K34" s="204" t="s">
        <v>1705</v>
      </c>
      <c r="L34" s="392"/>
      <c r="M34" s="204" t="s">
        <v>1796</v>
      </c>
      <c r="N34" s="392"/>
    </row>
    <row r="35" spans="1:14" ht="151.5" customHeight="1" x14ac:dyDescent="0.2">
      <c r="A35" s="422" t="s">
        <v>1444</v>
      </c>
      <c r="B35" s="422" t="s">
        <v>1445</v>
      </c>
      <c r="C35" s="422" t="s">
        <v>1446</v>
      </c>
      <c r="D35" s="422" t="s">
        <v>501</v>
      </c>
      <c r="E35" s="430" t="s">
        <v>1209</v>
      </c>
      <c r="F35" s="437">
        <v>9909</v>
      </c>
      <c r="G35" s="204" t="s">
        <v>1540</v>
      </c>
      <c r="H35" s="642"/>
      <c r="I35" s="204" t="s">
        <v>1661</v>
      </c>
      <c r="J35" s="392"/>
      <c r="K35" s="204" t="s">
        <v>1700</v>
      </c>
      <c r="L35" s="392"/>
      <c r="M35" s="204" t="s">
        <v>2218</v>
      </c>
      <c r="N35" s="392"/>
    </row>
    <row r="36" spans="1:14" ht="156" customHeight="1" x14ac:dyDescent="0.2">
      <c r="A36" s="411" t="s">
        <v>1447</v>
      </c>
      <c r="B36" s="411" t="s">
        <v>1448</v>
      </c>
      <c r="C36" s="411" t="s">
        <v>1449</v>
      </c>
      <c r="D36" s="411" t="s">
        <v>501</v>
      </c>
      <c r="E36" s="427" t="s">
        <v>1209</v>
      </c>
      <c r="F36" s="437">
        <v>7500</v>
      </c>
      <c r="G36" s="204" t="s">
        <v>1537</v>
      </c>
      <c r="H36" s="392"/>
      <c r="I36" s="204" t="s">
        <v>1662</v>
      </c>
      <c r="J36" s="392"/>
      <c r="K36" s="204" t="s">
        <v>2219</v>
      </c>
      <c r="L36" s="392"/>
      <c r="M36" s="204" t="s">
        <v>2220</v>
      </c>
      <c r="N36" s="392"/>
    </row>
    <row r="37" spans="1:14" ht="159.75" customHeight="1" x14ac:dyDescent="0.2">
      <c r="A37" s="411" t="s">
        <v>1450</v>
      </c>
      <c r="B37" s="411" t="s">
        <v>1451</v>
      </c>
      <c r="C37" s="411" t="s">
        <v>1452</v>
      </c>
      <c r="D37" s="411" t="s">
        <v>501</v>
      </c>
      <c r="E37" s="427" t="s">
        <v>1209</v>
      </c>
      <c r="F37" s="437">
        <v>12980</v>
      </c>
      <c r="G37" s="394" t="s">
        <v>1538</v>
      </c>
      <c r="H37" s="392"/>
      <c r="I37" s="204" t="s">
        <v>1659</v>
      </c>
      <c r="J37" s="392"/>
      <c r="K37" s="204" t="s">
        <v>2221</v>
      </c>
      <c r="L37" s="392"/>
      <c r="M37" s="204" t="s">
        <v>2222</v>
      </c>
      <c r="N37" s="392"/>
    </row>
    <row r="38" spans="1:14" ht="151.5" customHeight="1" x14ac:dyDescent="0.2">
      <c r="A38" s="420" t="s">
        <v>1453</v>
      </c>
      <c r="B38" s="420" t="s">
        <v>1454</v>
      </c>
      <c r="C38" s="411" t="s">
        <v>1455</v>
      </c>
      <c r="D38" s="411" t="s">
        <v>501</v>
      </c>
      <c r="E38" s="427" t="s">
        <v>1209</v>
      </c>
      <c r="F38" s="436">
        <v>1000</v>
      </c>
      <c r="G38" s="377" t="s">
        <v>1539</v>
      </c>
      <c r="H38" s="392"/>
      <c r="I38" s="204" t="s">
        <v>1675</v>
      </c>
      <c r="J38" s="404"/>
      <c r="K38" s="204" t="s">
        <v>2223</v>
      </c>
      <c r="L38" s="392"/>
      <c r="M38" s="204" t="s">
        <v>2224</v>
      </c>
      <c r="N38" s="392"/>
    </row>
    <row r="39" spans="1:14" ht="147.75" customHeight="1" x14ac:dyDescent="0.2">
      <c r="A39" s="411" t="s">
        <v>1223</v>
      </c>
      <c r="B39" s="411" t="s">
        <v>1227</v>
      </c>
      <c r="C39" s="455" t="s">
        <v>1225</v>
      </c>
      <c r="D39" s="411" t="s">
        <v>1226</v>
      </c>
      <c r="E39" s="427" t="s">
        <v>519</v>
      </c>
      <c r="F39" s="435">
        <v>10000</v>
      </c>
      <c r="G39" s="204" t="s">
        <v>2225</v>
      </c>
      <c r="H39" s="395"/>
      <c r="I39" s="204" t="s">
        <v>1580</v>
      </c>
      <c r="J39" s="392"/>
      <c r="K39" s="204" t="s">
        <v>1722</v>
      </c>
      <c r="L39" s="392"/>
      <c r="M39" s="204" t="s">
        <v>1787</v>
      </c>
      <c r="N39" s="392"/>
    </row>
    <row r="40" spans="1:14" ht="144.75" customHeight="1" x14ac:dyDescent="0.2">
      <c r="A40" s="411" t="s">
        <v>1456</v>
      </c>
      <c r="B40" s="411" t="s">
        <v>1457</v>
      </c>
      <c r="C40" s="421" t="s">
        <v>1458</v>
      </c>
      <c r="D40" s="421" t="s">
        <v>497</v>
      </c>
      <c r="E40" s="427" t="s">
        <v>1209</v>
      </c>
      <c r="F40" s="437">
        <v>13000</v>
      </c>
      <c r="G40" s="204" t="s">
        <v>1728</v>
      </c>
      <c r="H40" s="392"/>
      <c r="I40" s="204" t="s">
        <v>1660</v>
      </c>
      <c r="J40" s="392"/>
      <c r="K40" s="204" t="s">
        <v>1729</v>
      </c>
      <c r="L40" s="392"/>
      <c r="M40" s="397" t="s">
        <v>2226</v>
      </c>
      <c r="N40" s="392"/>
    </row>
    <row r="41" spans="1:14" ht="140.25" customHeight="1" x14ac:dyDescent="0.2">
      <c r="A41" s="411" t="s">
        <v>1459</v>
      </c>
      <c r="B41" s="411" t="s">
        <v>1460</v>
      </c>
      <c r="C41" s="439" t="s">
        <v>1461</v>
      </c>
      <c r="D41" s="439" t="s">
        <v>501</v>
      </c>
      <c r="E41" s="427" t="s">
        <v>1755</v>
      </c>
      <c r="F41" s="437">
        <v>12796</v>
      </c>
      <c r="G41" s="204" t="s">
        <v>1519</v>
      </c>
      <c r="H41" s="405"/>
      <c r="I41" s="204" t="s">
        <v>1608</v>
      </c>
      <c r="J41" s="392"/>
      <c r="K41" s="204" t="s">
        <v>1759</v>
      </c>
      <c r="L41" s="392"/>
      <c r="M41" s="204" t="s">
        <v>2277</v>
      </c>
      <c r="N41" s="392"/>
    </row>
    <row r="42" spans="1:14" ht="147.75" customHeight="1" x14ac:dyDescent="0.2">
      <c r="A42" s="411" t="s">
        <v>1459</v>
      </c>
      <c r="B42" s="411" t="s">
        <v>1462</v>
      </c>
      <c r="C42" s="439" t="s">
        <v>586</v>
      </c>
      <c r="D42" s="439" t="s">
        <v>501</v>
      </c>
      <c r="E42" s="427" t="s">
        <v>1755</v>
      </c>
      <c r="F42" s="437">
        <v>12548</v>
      </c>
      <c r="G42" s="204" t="s">
        <v>1520</v>
      </c>
      <c r="H42" s="402"/>
      <c r="I42" s="204" t="s">
        <v>1609</v>
      </c>
      <c r="J42" s="392"/>
      <c r="K42" s="204" t="s">
        <v>1758</v>
      </c>
      <c r="L42" s="392"/>
      <c r="M42" s="204" t="s">
        <v>2278</v>
      </c>
      <c r="N42" s="392"/>
    </row>
    <row r="43" spans="1:14" ht="156" customHeight="1" x14ac:dyDescent="0.2">
      <c r="A43" s="411" t="s">
        <v>1463</v>
      </c>
      <c r="B43" s="411" t="s">
        <v>1464</v>
      </c>
      <c r="C43" s="439" t="s">
        <v>586</v>
      </c>
      <c r="D43" s="439" t="s">
        <v>501</v>
      </c>
      <c r="E43" s="427" t="s">
        <v>1755</v>
      </c>
      <c r="F43" s="437">
        <v>8790</v>
      </c>
      <c r="G43" s="204" t="s">
        <v>1521</v>
      </c>
      <c r="H43" s="641"/>
      <c r="I43" s="204" t="s">
        <v>1610</v>
      </c>
      <c r="J43" s="392"/>
      <c r="K43" s="204" t="s">
        <v>1761</v>
      </c>
      <c r="L43" s="641"/>
      <c r="M43" s="204" t="s">
        <v>2279</v>
      </c>
      <c r="N43" s="392"/>
    </row>
    <row r="44" spans="1:14" ht="163.5" customHeight="1" x14ac:dyDescent="0.2">
      <c r="A44" s="423" t="s">
        <v>1463</v>
      </c>
      <c r="B44" s="423" t="s">
        <v>1465</v>
      </c>
      <c r="C44" s="411" t="s">
        <v>1466</v>
      </c>
      <c r="D44" s="439" t="s">
        <v>494</v>
      </c>
      <c r="E44" s="427" t="s">
        <v>1755</v>
      </c>
      <c r="F44" s="434">
        <v>6000</v>
      </c>
      <c r="G44" s="204" t="s">
        <v>1522</v>
      </c>
      <c r="H44" s="642"/>
      <c r="I44" s="406" t="s">
        <v>1611</v>
      </c>
      <c r="J44" s="392"/>
      <c r="K44" s="204" t="s">
        <v>1760</v>
      </c>
      <c r="L44" s="642"/>
      <c r="M44" s="204" t="s">
        <v>2280</v>
      </c>
      <c r="N44" s="392"/>
    </row>
    <row r="45" spans="1:14" ht="153.75" customHeight="1" x14ac:dyDescent="0.2">
      <c r="A45" s="411" t="s">
        <v>1467</v>
      </c>
      <c r="B45" s="411" t="s">
        <v>527</v>
      </c>
      <c r="C45" s="438" t="s">
        <v>1443</v>
      </c>
      <c r="D45" s="439" t="s">
        <v>501</v>
      </c>
      <c r="E45" s="427" t="s">
        <v>1755</v>
      </c>
      <c r="F45" s="437">
        <v>1850</v>
      </c>
      <c r="G45" s="204" t="s">
        <v>1523</v>
      </c>
      <c r="H45" s="641"/>
      <c r="I45" s="204" t="s">
        <v>1764</v>
      </c>
      <c r="J45" s="641"/>
      <c r="K45" s="204" t="s">
        <v>1763</v>
      </c>
      <c r="L45" s="392"/>
      <c r="M45" s="204" t="s">
        <v>2281</v>
      </c>
      <c r="N45" s="392"/>
    </row>
    <row r="46" spans="1:14" ht="196.5" customHeight="1" x14ac:dyDescent="0.2">
      <c r="A46" s="411" t="s">
        <v>589</v>
      </c>
      <c r="B46" s="411" t="s">
        <v>588</v>
      </c>
      <c r="C46" s="438" t="s">
        <v>590</v>
      </c>
      <c r="D46" s="439" t="s">
        <v>501</v>
      </c>
      <c r="E46" s="427" t="s">
        <v>1755</v>
      </c>
      <c r="F46" s="437">
        <v>7981</v>
      </c>
      <c r="G46" s="377" t="s">
        <v>1524</v>
      </c>
      <c r="H46" s="642"/>
      <c r="I46" s="204" t="s">
        <v>1612</v>
      </c>
      <c r="J46" s="642"/>
      <c r="K46" s="204" t="s">
        <v>1766</v>
      </c>
      <c r="L46" s="392"/>
      <c r="M46" s="204" t="s">
        <v>2282</v>
      </c>
      <c r="N46" s="392"/>
    </row>
    <row r="47" spans="1:14" ht="85.5" customHeight="1" x14ac:dyDescent="0.2">
      <c r="A47" s="422" t="s">
        <v>1468</v>
      </c>
      <c r="B47" s="422" t="s">
        <v>1469</v>
      </c>
      <c r="C47" s="422" t="s">
        <v>1470</v>
      </c>
      <c r="D47" s="422" t="s">
        <v>1412</v>
      </c>
      <c r="E47" s="430" t="s">
        <v>498</v>
      </c>
      <c r="F47" s="437">
        <v>13000</v>
      </c>
      <c r="G47" s="204" t="s">
        <v>1864</v>
      </c>
      <c r="H47" s="405"/>
      <c r="I47" s="204" t="s">
        <v>1865</v>
      </c>
      <c r="J47" s="405"/>
      <c r="K47" s="204" t="s">
        <v>1866</v>
      </c>
      <c r="L47" s="405"/>
      <c r="M47" s="204" t="s">
        <v>1873</v>
      </c>
      <c r="N47" s="405"/>
    </row>
    <row r="48" spans="1:14" ht="267.75" x14ac:dyDescent="0.2">
      <c r="A48" s="411" t="s">
        <v>1223</v>
      </c>
      <c r="B48" s="411" t="s">
        <v>1582</v>
      </c>
      <c r="C48" s="455" t="s">
        <v>1225</v>
      </c>
      <c r="D48" s="411" t="s">
        <v>1226</v>
      </c>
      <c r="E48" s="427" t="s">
        <v>519</v>
      </c>
      <c r="F48" s="435" t="s">
        <v>1581</v>
      </c>
      <c r="G48" s="204" t="s">
        <v>1536</v>
      </c>
      <c r="H48" s="405"/>
      <c r="I48" s="204" t="s">
        <v>1583</v>
      </c>
      <c r="J48" s="392"/>
      <c r="K48" s="204" t="s">
        <v>1723</v>
      </c>
      <c r="L48" s="392"/>
      <c r="M48" s="204" t="s">
        <v>1789</v>
      </c>
      <c r="N48" s="392"/>
    </row>
    <row r="49" spans="1:14" ht="409.5" x14ac:dyDescent="0.2">
      <c r="A49" s="411" t="s">
        <v>603</v>
      </c>
      <c r="B49" s="411" t="s">
        <v>1471</v>
      </c>
      <c r="C49" s="411" t="s">
        <v>1472</v>
      </c>
      <c r="D49" s="411" t="s">
        <v>1473</v>
      </c>
      <c r="E49" s="427" t="s">
        <v>498</v>
      </c>
      <c r="F49" s="437">
        <v>5700</v>
      </c>
      <c r="G49" s="204" t="s">
        <v>1570</v>
      </c>
      <c r="H49" s="392"/>
      <c r="I49" s="204" t="s">
        <v>1863</v>
      </c>
      <c r="J49" s="405"/>
      <c r="K49" s="204" t="s">
        <v>1862</v>
      </c>
      <c r="L49" s="405"/>
      <c r="M49" s="204" t="s">
        <v>1861</v>
      </c>
      <c r="N49" s="405"/>
    </row>
    <row r="50" spans="1:14" ht="357" x14ac:dyDescent="0.2">
      <c r="A50" s="411" t="s">
        <v>1228</v>
      </c>
      <c r="B50" s="411" t="s">
        <v>1474</v>
      </c>
      <c r="C50" s="456" t="s">
        <v>1475</v>
      </c>
      <c r="D50" s="411" t="s">
        <v>1217</v>
      </c>
      <c r="E50" s="427" t="s">
        <v>519</v>
      </c>
      <c r="F50" s="437">
        <v>28000</v>
      </c>
      <c r="G50" s="204" t="s">
        <v>1577</v>
      </c>
      <c r="H50" s="407"/>
      <c r="I50" s="204" t="s">
        <v>1584</v>
      </c>
      <c r="J50" s="395"/>
      <c r="K50" s="204" t="s">
        <v>1703</v>
      </c>
      <c r="L50" s="392"/>
      <c r="M50" s="204" t="s">
        <v>1790</v>
      </c>
      <c r="N50" s="405"/>
    </row>
    <row r="51" spans="1:14" ht="409.5" x14ac:dyDescent="0.2">
      <c r="A51" s="411" t="s">
        <v>1476</v>
      </c>
      <c r="B51" s="411" t="s">
        <v>611</v>
      </c>
      <c r="C51" s="411" t="s">
        <v>1477</v>
      </c>
      <c r="D51" s="422" t="s">
        <v>1412</v>
      </c>
      <c r="E51" s="427" t="s">
        <v>498</v>
      </c>
      <c r="F51" s="437">
        <v>13000</v>
      </c>
      <c r="G51" s="204" t="s">
        <v>1572</v>
      </c>
      <c r="H51" s="204"/>
      <c r="I51" s="204" t="s">
        <v>1860</v>
      </c>
      <c r="J51" s="204"/>
      <c r="K51" s="204" t="s">
        <v>1859</v>
      </c>
      <c r="L51" s="204"/>
      <c r="M51" s="204" t="s">
        <v>1858</v>
      </c>
      <c r="N51" s="204"/>
    </row>
    <row r="52" spans="1:14" ht="111" customHeight="1" x14ac:dyDescent="0.2">
      <c r="A52" s="411" t="s">
        <v>1456</v>
      </c>
      <c r="B52" s="411" t="s">
        <v>1457</v>
      </c>
      <c r="C52" s="421" t="s">
        <v>1478</v>
      </c>
      <c r="D52" s="421" t="s">
        <v>497</v>
      </c>
      <c r="E52" s="427" t="s">
        <v>1209</v>
      </c>
      <c r="F52" s="437">
        <v>13000</v>
      </c>
      <c r="G52" s="204" t="s">
        <v>1573</v>
      </c>
      <c r="H52" s="392"/>
      <c r="I52" s="204" t="s">
        <v>1663</v>
      </c>
      <c r="J52" s="392"/>
      <c r="K52" s="204" t="s">
        <v>2227</v>
      </c>
      <c r="L52" s="392"/>
      <c r="M52" s="204" t="s">
        <v>2228</v>
      </c>
      <c r="N52" s="392"/>
    </row>
    <row r="53" spans="1:14" ht="117.75" customHeight="1" x14ac:dyDescent="0.2">
      <c r="A53" s="411" t="s">
        <v>1228</v>
      </c>
      <c r="B53" s="411" t="s">
        <v>1229</v>
      </c>
      <c r="C53" s="423" t="s">
        <v>1230</v>
      </c>
      <c r="D53" s="411" t="s">
        <v>1226</v>
      </c>
      <c r="E53" s="427" t="s">
        <v>1231</v>
      </c>
      <c r="F53" s="435">
        <v>12950</v>
      </c>
      <c r="G53" s="204" t="s">
        <v>1569</v>
      </c>
      <c r="H53" s="407"/>
      <c r="I53" s="204" t="s">
        <v>1597</v>
      </c>
      <c r="J53" s="392"/>
      <c r="K53" s="204" t="s">
        <v>1704</v>
      </c>
      <c r="L53" s="392"/>
      <c r="M53" s="204" t="s">
        <v>1794</v>
      </c>
      <c r="N53" s="392"/>
    </row>
    <row r="54" spans="1:14" ht="118.5" customHeight="1" x14ac:dyDescent="0.2">
      <c r="A54" s="421" t="s">
        <v>1479</v>
      </c>
      <c r="B54" s="421" t="s">
        <v>1480</v>
      </c>
      <c r="C54" s="411" t="s">
        <v>1481</v>
      </c>
      <c r="D54" s="411" t="s">
        <v>1226</v>
      </c>
      <c r="E54" s="427" t="s">
        <v>519</v>
      </c>
      <c r="F54" s="437">
        <v>27615</v>
      </c>
      <c r="G54" s="204" t="s">
        <v>1576</v>
      </c>
      <c r="H54" s="395"/>
      <c r="I54" s="204" t="s">
        <v>1585</v>
      </c>
      <c r="J54" s="395"/>
      <c r="K54" s="204" t="s">
        <v>1706</v>
      </c>
      <c r="L54" s="392"/>
      <c r="M54" s="204" t="s">
        <v>1795</v>
      </c>
      <c r="N54" s="392"/>
    </row>
    <row r="55" spans="1:14" ht="118.5" customHeight="1" x14ac:dyDescent="0.2">
      <c r="A55" s="411" t="s">
        <v>1482</v>
      </c>
      <c r="B55" s="421" t="s">
        <v>1480</v>
      </c>
      <c r="C55" s="439" t="s">
        <v>1483</v>
      </c>
      <c r="D55" s="439" t="s">
        <v>494</v>
      </c>
      <c r="E55" s="427" t="s">
        <v>1209</v>
      </c>
      <c r="F55" s="437">
        <v>86838</v>
      </c>
      <c r="G55" s="204" t="s">
        <v>948</v>
      </c>
      <c r="H55" s="392"/>
      <c r="I55" s="204" t="s">
        <v>2229</v>
      </c>
      <c r="J55" s="395"/>
      <c r="K55" s="204" t="s">
        <v>2230</v>
      </c>
      <c r="L55" s="395"/>
      <c r="M55" s="397" t="s">
        <v>2231</v>
      </c>
      <c r="N55" s="395"/>
    </row>
    <row r="56" spans="1:14" ht="120" customHeight="1" x14ac:dyDescent="0.2">
      <c r="A56" s="421" t="s">
        <v>1484</v>
      </c>
      <c r="B56" s="421" t="s">
        <v>1480</v>
      </c>
      <c r="C56" s="439" t="s">
        <v>1485</v>
      </c>
      <c r="D56" s="439" t="s">
        <v>494</v>
      </c>
      <c r="E56" s="427" t="s">
        <v>1755</v>
      </c>
      <c r="F56" s="437">
        <v>26700</v>
      </c>
      <c r="G56" s="204" t="s">
        <v>1632</v>
      </c>
      <c r="H56" s="395"/>
      <c r="I56" s="204" t="s">
        <v>1631</v>
      </c>
      <c r="J56" s="392"/>
      <c r="K56" s="527" t="s">
        <v>2283</v>
      </c>
      <c r="L56" s="395"/>
      <c r="M56" s="204" t="s">
        <v>2283</v>
      </c>
      <c r="N56" s="395"/>
    </row>
    <row r="57" spans="1:14" ht="114" customHeight="1" x14ac:dyDescent="0.2">
      <c r="A57" s="424" t="s">
        <v>1486</v>
      </c>
      <c r="B57" s="424" t="s">
        <v>1480</v>
      </c>
      <c r="C57" s="422" t="s">
        <v>1487</v>
      </c>
      <c r="D57" s="422" t="s">
        <v>1488</v>
      </c>
      <c r="E57" s="430" t="s">
        <v>498</v>
      </c>
      <c r="F57" s="437">
        <v>84743</v>
      </c>
      <c r="G57" s="204" t="s">
        <v>1571</v>
      </c>
      <c r="H57" s="392"/>
      <c r="I57" s="204" t="s">
        <v>1867</v>
      </c>
      <c r="J57" s="392"/>
      <c r="K57" s="204" t="s">
        <v>1868</v>
      </c>
      <c r="L57" s="392"/>
      <c r="M57" s="393" t="s">
        <v>2055</v>
      </c>
      <c r="N57" s="392"/>
    </row>
    <row r="58" spans="1:14" ht="409.5" x14ac:dyDescent="0.2">
      <c r="A58" s="411" t="s">
        <v>1489</v>
      </c>
      <c r="B58" s="421" t="s">
        <v>598</v>
      </c>
      <c r="C58" s="411" t="s">
        <v>1490</v>
      </c>
      <c r="D58" s="411" t="s">
        <v>494</v>
      </c>
      <c r="E58" s="427" t="s">
        <v>498</v>
      </c>
      <c r="F58" s="437">
        <v>13236</v>
      </c>
      <c r="G58" s="204" t="s">
        <v>1854</v>
      </c>
      <c r="H58" s="392"/>
      <c r="I58" s="204" t="s">
        <v>1855</v>
      </c>
      <c r="J58" s="392"/>
      <c r="K58" s="204" t="s">
        <v>1856</v>
      </c>
      <c r="L58" s="392"/>
      <c r="M58" s="204" t="s">
        <v>1857</v>
      </c>
      <c r="N58" s="392"/>
    </row>
    <row r="59" spans="1:14" ht="103.5" customHeight="1" x14ac:dyDescent="0.2">
      <c r="A59" s="421" t="s">
        <v>118</v>
      </c>
      <c r="B59" s="411" t="s">
        <v>1491</v>
      </c>
      <c r="C59" s="420" t="s">
        <v>472</v>
      </c>
      <c r="D59" s="438" t="s">
        <v>467</v>
      </c>
      <c r="E59" s="427" t="s">
        <v>1755</v>
      </c>
      <c r="F59" s="437">
        <v>4000</v>
      </c>
      <c r="G59" s="204" t="s">
        <v>1525</v>
      </c>
      <c r="H59" s="395"/>
      <c r="I59" s="204" t="s">
        <v>1613</v>
      </c>
      <c r="J59" s="392"/>
      <c r="K59" s="204" t="s">
        <v>2284</v>
      </c>
      <c r="L59" s="392"/>
      <c r="M59" s="204" t="s">
        <v>2284</v>
      </c>
      <c r="N59" s="392"/>
    </row>
    <row r="60" spans="1:14" ht="114" customHeight="1" x14ac:dyDescent="0.2">
      <c r="A60" s="421" t="s">
        <v>118</v>
      </c>
      <c r="B60" s="421" t="s">
        <v>1492</v>
      </c>
      <c r="C60" s="438" t="s">
        <v>1493</v>
      </c>
      <c r="D60" s="438" t="s">
        <v>478</v>
      </c>
      <c r="E60" s="427" t="s">
        <v>1755</v>
      </c>
      <c r="F60" s="437">
        <v>70000</v>
      </c>
      <c r="G60" s="409" t="s">
        <v>1526</v>
      </c>
      <c r="H60" s="409"/>
      <c r="I60" s="204" t="s">
        <v>1630</v>
      </c>
      <c r="J60" s="392"/>
      <c r="K60" s="409" t="s">
        <v>1526</v>
      </c>
      <c r="L60" s="409"/>
      <c r="M60" s="204" t="s">
        <v>2285</v>
      </c>
      <c r="N60" s="407"/>
    </row>
  </sheetData>
  <autoFilter ref="E1:E60"/>
  <mergeCells count="22">
    <mergeCell ref="H18:H19"/>
    <mergeCell ref="H26:H27"/>
    <mergeCell ref="H32:H33"/>
    <mergeCell ref="H34:H35"/>
    <mergeCell ref="J18:J19"/>
    <mergeCell ref="J26:J27"/>
    <mergeCell ref="L18:L19"/>
    <mergeCell ref="L43:L44"/>
    <mergeCell ref="J45:J46"/>
    <mergeCell ref="A1:N1"/>
    <mergeCell ref="C2:N2"/>
    <mergeCell ref="C3:N3"/>
    <mergeCell ref="G16:G17"/>
    <mergeCell ref="H16:H17"/>
    <mergeCell ref="L16:L17"/>
    <mergeCell ref="M16:M17"/>
    <mergeCell ref="N16:N17"/>
    <mergeCell ref="H43:H44"/>
    <mergeCell ref="H45:H46"/>
    <mergeCell ref="K16:K17"/>
    <mergeCell ref="J16:J17"/>
    <mergeCell ref="I16:I17"/>
  </mergeCells>
  <hyperlinks>
    <hyperlink ref="M6" r:id="rId1"/>
    <hyperlink ref="K6" r:id="rId2"/>
    <hyperlink ref="G6" r:id="rId3"/>
    <hyperlink ref="I6" r:id="rId4"/>
    <hyperlink ref="M57"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Victims &amp; Survivors</vt:lpstr>
      <vt:lpstr>Efficient &amp; Effective</vt:lpstr>
      <vt:lpstr>Protecting People from Harm</vt:lpstr>
      <vt:lpstr>Reducing &amp; Preventing Crime</vt:lpstr>
      <vt:lpstr>Performance, Assurance, </vt:lpstr>
      <vt:lpstr>Consultation and Engagement</vt:lpstr>
      <vt:lpstr>PCC Grant Updates 2017-18 </vt:lpstr>
      <vt:lpstr>PCC Grant Updates 2018-19</vt:lpstr>
      <vt:lpstr>PCC Grant Updates 2019-20</vt:lpstr>
    </vt:vector>
  </TitlesOfParts>
  <Company>Warwickshire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Bridges</dc:creator>
  <cp:lastModifiedBy>Tipton,Neil</cp:lastModifiedBy>
  <cp:lastPrinted>2017-08-04T09:34:51Z</cp:lastPrinted>
  <dcterms:created xsi:type="dcterms:W3CDTF">2014-09-23T13:56:17Z</dcterms:created>
  <dcterms:modified xsi:type="dcterms:W3CDTF">2020-03-09T14:03:10Z</dcterms:modified>
</cp:coreProperties>
</file>