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3005366\"/>
    </mc:Choice>
  </mc:AlternateContent>
  <bookViews>
    <workbookView xWindow="-15" yWindow="765" windowWidth="15570" windowHeight="7380" tabRatio="831"/>
  </bookViews>
  <sheets>
    <sheet name="INTRODUCTION" sheetId="9" r:id="rId1"/>
    <sheet name="Putting Victims and Survivors " sheetId="1" r:id="rId2"/>
    <sheet name="Ensuring Efficient and Effectiv" sheetId="2" r:id="rId3"/>
    <sheet name="Protecting People From Harm" sheetId="3" r:id="rId4"/>
    <sheet name="Preventing and Reducing Crime" sheetId="4" r:id="rId5"/>
    <sheet name="Perf, Assurance, Acount, Transp" sheetId="7" r:id="rId6"/>
    <sheet name="Consultation and Engaement" sheetId="10" r:id="rId7"/>
    <sheet name="PCC Grant Updates" sheetId="8" r:id="rId8"/>
  </sheets>
  <definedNames>
    <definedName name="_xlnm._FilterDatabase" localSheetId="6" hidden="1">'Consultation and Engaement'!$A$2:$I$15</definedName>
    <definedName name="_xlnm._FilterDatabase" localSheetId="2" hidden="1">'Ensuring Efficient and Effectiv'!$A$2:$I$24</definedName>
    <definedName name="_xlnm._FilterDatabase" localSheetId="7" hidden="1">'PCC Grant Updates'!$A$4:$N$73</definedName>
    <definedName name="_xlnm._FilterDatabase" localSheetId="5" hidden="1">'Perf, Assurance, Acount, Transp'!$A$2:$I$23</definedName>
    <definedName name="_xlnm._FilterDatabase" localSheetId="4" hidden="1">'Preventing and Reducing Crime'!$A$2:$I$17</definedName>
    <definedName name="_xlnm._FilterDatabase" localSheetId="3" hidden="1">'Protecting People From Harm'!$A$2:$I$23</definedName>
    <definedName name="_xlnm._FilterDatabase" localSheetId="1" hidden="1">'Putting Victims and Survivors '!$A$2:$K$8</definedName>
    <definedName name="_xlnm.Print_Titles" localSheetId="2">'Ensuring Efficient and Effectiv'!$1:$2</definedName>
    <definedName name="_xlnm.Print_Titles" localSheetId="5">'Perf, Assurance, Acount, Transp'!$1:$2</definedName>
    <definedName name="_xlnm.Print_Titles" localSheetId="4">'Preventing and Reducing Crime'!$1:$2</definedName>
    <definedName name="_xlnm.Print_Titles" localSheetId="3">'Protecting People From Harm'!$1:$2</definedName>
    <definedName name="_xlnm.Print_Titles" localSheetId="1">'Putting Victims and Survivors '!$1:$2</definedName>
    <definedName name="Z_F0FFAE6A_6B8B_4B67_87B9_83B9CE1F7CDB_.wvu.Cols" localSheetId="1" hidden="1">'Putting Victims and Survivors '!$A:$A</definedName>
    <definedName name="Z_F0FFAE6A_6B8B_4B67_87B9_83B9CE1F7CDB_.wvu.FilterData" localSheetId="2" hidden="1">'Ensuring Efficient and Effectiv'!$A$2:$I$11</definedName>
    <definedName name="Z_F0FFAE6A_6B8B_4B67_87B9_83B9CE1F7CDB_.wvu.FilterData" localSheetId="4" hidden="1">'Preventing and Reducing Crime'!$A$2:$I$15</definedName>
    <definedName name="Z_F0FFAE6A_6B8B_4B67_87B9_83B9CE1F7CDB_.wvu.FilterData" localSheetId="3" hidden="1">'Protecting People From Harm'!$A$2:$I$21</definedName>
    <definedName name="Z_F0FFAE6A_6B8B_4B67_87B9_83B9CE1F7CDB_.wvu.FilterData" localSheetId="1" hidden="1">'Perf, Assurance, Acount, Transp'!$A$2:$I$2</definedName>
    <definedName name="Z_F0FFAE6A_6B8B_4B67_87B9_83B9CE1F7CDB_.wvu.PrintTitles" localSheetId="2" hidden="1">'Ensuring Efficient and Effectiv'!$1:$2</definedName>
    <definedName name="Z_F0FFAE6A_6B8B_4B67_87B9_83B9CE1F7CDB_.wvu.PrintTitles" localSheetId="4" hidden="1">'Preventing and Reducing Crime'!$1:$2</definedName>
    <definedName name="Z_F0FFAE6A_6B8B_4B67_87B9_83B9CE1F7CDB_.wvu.PrintTitles" localSheetId="3" hidden="1">'Protecting People From Harm'!$1:$2</definedName>
    <definedName name="Z_F0FFAE6A_6B8B_4B67_87B9_83B9CE1F7CDB_.wvu.PrintTitles" localSheetId="1" hidden="1">'Putting Victims and Survivors '!$1:$2</definedName>
  </definedNames>
  <calcPr calcId="152511" concurrentCalc="0"/>
  <customWorkbookViews>
    <customWorkbookView name="Cheryl Bridges - Personal View" guid="{F0FFAE6A-6B8B-4B67-87B9-83B9CE1F7CDB}" mergeInterval="0" personalView="1" maximized="1" windowWidth="1276" windowHeight="799" tabRatio="797" activeSheetId="1"/>
  </customWorkbookViews>
</workbook>
</file>

<file path=xl/calcChain.xml><?xml version="1.0" encoding="utf-8"?>
<calcChain xmlns="http://schemas.openxmlformats.org/spreadsheetml/2006/main">
  <c r="F40" i="8" l="1"/>
  <c r="F12" i="8"/>
  <c r="F62" i="8"/>
  <c r="F43" i="8"/>
  <c r="F38" i="8"/>
  <c r="F17" i="8"/>
</calcChain>
</file>

<file path=xl/sharedStrings.xml><?xml version="1.0" encoding="utf-8"?>
<sst xmlns="http://schemas.openxmlformats.org/spreadsheetml/2006/main" count="1425" uniqueCount="1099">
  <si>
    <t>Timescale</t>
  </si>
  <si>
    <t>RAG</t>
  </si>
  <si>
    <t>I will hold the Chief Constable to account for delivering:</t>
  </si>
  <si>
    <t>Putting Victims and Survivors First</t>
  </si>
  <si>
    <t>Improve the quality and consistency of support
services for victims and survivors of crime.</t>
  </si>
  <si>
    <t>Tailor the support the force and funded services offer to our most vulnerable and intimidated victims to reduce the risk of them becoming repeat victims.</t>
  </si>
  <si>
    <t>Ensuring the police provide a consistent approach to
offering and providing access to restorative justice
services.</t>
  </si>
  <si>
    <r>
      <t xml:space="preserve">OPCC Owner / </t>
    </r>
    <r>
      <rPr>
        <b/>
        <sz val="10"/>
        <color rgb="FFFF0000"/>
        <rFont val="Arial"/>
        <family val="2"/>
      </rPr>
      <t>OPCC Point of contact?</t>
    </r>
  </si>
  <si>
    <t>Providing a tailored response to the most vulnerable and intimidated victims in society.</t>
  </si>
  <si>
    <t>Ensure all the services I commission or fund through my grant scheme to support victims are working effectively and helping victims to cope and recover from what they have experienced.</t>
  </si>
  <si>
    <t>Work with and influence key partners via the Alliance Restorative Justice Strategic Board to embed restorative justice with all key agencies</t>
  </si>
  <si>
    <t>Embed Restorative Justice across the county. This will
be measured through the development of a multiagency performance framework and via my annual
survey.</t>
  </si>
  <si>
    <t>Providing victims the ability to track the progress of
the investigation into their crime online and ensuring
that updates are regular, timely and accurate.</t>
  </si>
  <si>
    <t>Enable victims to track the progress of their crime
online.</t>
  </si>
  <si>
    <t>Who will deliver each element:</t>
  </si>
  <si>
    <r>
      <t xml:space="preserve">Activity:  </t>
    </r>
    <r>
      <rPr>
        <b/>
        <sz val="10"/>
        <color rgb="FFFF0000"/>
        <rFont val="Arial"/>
        <family val="2"/>
      </rPr>
      <t>How do we plan to meet this aim?</t>
    </r>
  </si>
  <si>
    <t>Ensuring Efficient and Effective Policing</t>
  </si>
  <si>
    <t>Ensuring a transformation programme for Warwickshire Police and the wider Alliance is
implemented. This includes embedding into the force
the ICT and telecommunication specialists required
to deliver business practice and customer service improvements, remove duplication of effort and
facilitate easier sharing of information.</t>
  </si>
  <si>
    <t>Fund over my term of office a significant programme
of technology modernisation. This will include
a rollout of mobile devices for frontline officers,
enabling them to easily and quickly access and
process the information they require without having
to return to a police station, increasing the time they
can be visible within communities</t>
  </si>
  <si>
    <t>Support the Chief Constable to increase data quality
in particular around compliance with national
incident and crime recording standards</t>
  </si>
  <si>
    <t>Support the internal Alliance Health and Wellbeing
agenda for officers and staff, recognising the
direct link between a fit and healthy workforce and
achieving high levels of service for the public.</t>
  </si>
  <si>
    <t>Oversee the Independent Custody Visitor scheme,
whose role it is to visit police cells to check on the
welfare of people held in custody.</t>
  </si>
  <si>
    <t>Embedding into the force
the ICT and telecommunication specialists required
to deliver business practice and customer service improvements, remove duplication of effort and
facilitate easier sharing of information.</t>
  </si>
  <si>
    <t>Ensure the public can contact Warwickshire Police easily when they need to and, when they do, that they can be confident that they will receive a good service
in a reasonable time.</t>
  </si>
  <si>
    <t>Review Operation Devonport and work with the Chief Constable to look at how in the long term funding can be mainstreamed into regular police budgets.</t>
  </si>
  <si>
    <t>Increasing the number of police officers, special
constables and PCSOs and maintaining a visible policing presence across
Warwickshire.</t>
  </si>
  <si>
    <t>Improving the performance of the 101 service and making available other alternative methods for the
public to easily contact the police, which reflect the changing ways the public increasingly wish to
communicate with organisations.</t>
  </si>
  <si>
    <t>Increase data quality and compliance with national incident and crime recording standards.</t>
  </si>
  <si>
    <t>Continuing to promote the Alliance Health and Wellbeing agenda and where necessary provide the
resources to do so.</t>
  </si>
  <si>
    <t>Promoting and delivering the Police Cadets and
Citizens’ Academy schemes throughout Warwickshire
and encouraging the appropriate use of volunteers
within policing</t>
  </si>
  <si>
    <t>Delivering an efficient and effective Firearms and
Explosives Licencing Unit.</t>
  </si>
  <si>
    <t>Reviewing Operation Devonport and looking at the
long term funding arrangements.</t>
  </si>
  <si>
    <t>See increased levels of public confidence in
Warwickshire Police, as measured by the Office of
National Statistics Crime Survey for England and
Wales, my own annual survey and the force quarterly
performance reports.</t>
  </si>
  <si>
    <t>Equip and train officers with appropriate modern
technology to enable mobile working, resulting in
them spending more time in the community and in
turn increasing police visibility.</t>
  </si>
  <si>
    <t>See incidents and crimes recorded accurately and
appropriately according to national standards.</t>
  </si>
  <si>
    <t>Have strong and healthy workforce with reduced
officer and staff sickness levels.</t>
  </si>
  <si>
    <t>Have an efficient and effective Special Constabulary
which can evidence its added value and benefits to
Warwickshire residents</t>
  </si>
  <si>
    <t>Increase police officer, special constable and PCSO
numbers.</t>
  </si>
  <si>
    <t>Reduce the numbers of abandoned calls to the 101
service and shorten waiting times for calls to be
answered, with the primary focus being delivering
the right service at the right time.
Have improved and viable alternatives to 101.</t>
  </si>
  <si>
    <t>Have strong estate management which maximises
opportunities for co-location with partners and
reduces the number of vacant and inefficient
buildings.</t>
  </si>
  <si>
    <t>Use Stop and Search in accordance with national
best practice and maintain compliance with the
Home Office ‘Best Use’ scheme.</t>
  </si>
  <si>
    <t>Reduce the number of temporary firearms licences
being issued and for applications and renewals
of licences and certificates to be processed in
the timescales recommended within the national
guidelines.</t>
  </si>
  <si>
    <t>Align the additional resources provided by Operation
Devonport with the new county policing model and
agree a long-term decision on funding with the Chief
Constable.</t>
  </si>
  <si>
    <t>Protecting People From Harm</t>
  </si>
  <si>
    <t>Ensure services dealing with domestic abuse
and sexual violence are a priority and funded
appropriately.</t>
  </si>
  <si>
    <t>Work with the force and partner agencies to ensure
that vulnerable children and adults are safeguarded
via the MASH.</t>
  </si>
  <si>
    <t>Encourage victims to report offences to the police,
in particular in relation to high harm ‘hidden’ crimes
and ensure victims have access to support.</t>
  </si>
  <si>
    <t>Continue to support and influence the Violence
against Women and Girls county strategy.</t>
  </si>
  <si>
    <t>Support and influence the Warwickshire Safer
Roads Partnership in leading multi-agency
activity to improve road safety for all road users in
Warwickshire, particularly through evidence-led
approaches to enforcement, education and road
engineering.</t>
  </si>
  <si>
    <t>Actively contribute to the strong local partnerships
that deliver our shared outcomes.</t>
  </si>
  <si>
    <t>Continue to develop awareness and understanding
of people suffering mental health difficulties and
the subsequent impact on policing and the wider
criminal justice arena.</t>
  </si>
  <si>
    <t>Work with my counterparts in the West Midlands
region to ensure there are robust governance
arrangements surrounding the existing regional
collaboration agreements which help to deliver the
Strategic Policing Requirement (SPR).</t>
  </si>
  <si>
    <t>Continuing to implement the vulnerability awareness
training delivered to all front line police officers, to promote a changed culture which sees enhanced ‘professional curiosity’ to ensure vulnerable victims
are identified at an early stage and given appropriate
help.</t>
  </si>
  <si>
    <t>Ensuring victims of hate crime are encouraged to
report incidents and are provided with an appropriate
response when they do so.</t>
  </si>
  <si>
    <t>Ensuring that Warwickshire roads are appropriately
policed and the necessary agency resources are
allocated to them via the Warwickshire Safer Roads
Partnership.</t>
  </si>
  <si>
    <t>Ensuring Warwickshire Police is represented at
and engages appropriately with local partnerships,
supporting and influencing their activity.</t>
  </si>
  <si>
    <t>Maintaining governance of the Mental Health
Concordat.</t>
  </si>
  <si>
    <t>Ensuring Warwickshire Police has the capability
and capacity to support the Strategic Policing
Requirement, with a focus on regional collaboration.</t>
  </si>
  <si>
    <t>Make Warwickshire Police great at protecting the
most vulnerable from harm.</t>
  </si>
  <si>
    <t>See increased reporting of hate crime incidents and
improved satisfaction among victims in the way their
report is dealt with.</t>
  </si>
  <si>
    <t>Make our roads safer, with fewer people killed or
seriously injured in collisions.</t>
  </si>
  <si>
    <t>Influence partners to ensure they can evidence
how their activities impact on reducing crime and
disorder.</t>
  </si>
  <si>
    <t>Provide a better service for those with mental health
conditions at their first contact with the police.</t>
  </si>
  <si>
    <t>Meet the Strategic Policing Requirements (SPR) and
strengthen the regional governance arrangements.</t>
  </si>
  <si>
    <t>Preventing and Reducing Crime</t>
  </si>
  <si>
    <t>Work with key strategic partnerships to provide a
proportionate response to prevent, solve and reduce
crime and anti-social behaviour.</t>
  </si>
  <si>
    <t>Continue to support police and partnership initiatives
and operations through the ‘Rural Matters’ campaign,
to ensure criminals do not see our rural communities
as soft spots for crime.</t>
  </si>
  <si>
    <t>Work with businesses and partners through the
‘Business Matters’ campaign to ensure business
crime is addressed effectively.</t>
  </si>
  <si>
    <t>Empower the communities of Warwickshire to be
safe and secure in a digital age.</t>
  </si>
  <si>
    <t>Continue to support partners to address drug and
alcohol misuse, with a particular focus on early
intervention and sustaining recovery.</t>
  </si>
  <si>
    <t>Work with partners to ensure there is a coherent and
whole system approach to offender management
across Warwickshire with a focus on intensive
support and supervision to prevent reoffending.</t>
  </si>
  <si>
    <t>Contribute and have oversight of Out of Court
disposals.</t>
  </si>
  <si>
    <t>Continue to support the Warwickshire partnership
Prevent action plan.</t>
  </si>
  <si>
    <t>Embedding ‘Business Matters’ to
the police response to these types of crime, working
with partners as appropriate.</t>
  </si>
  <si>
    <t>Training frontline officers to enable them to provide
cyber crime prevention advice. Ensuring the force have the digital investigation
capability and capacity to manage this increasing
area of business.</t>
  </si>
  <si>
    <t>Proactively identifying and putting in place measures
to tackle those who repeatedly commit crime and
cause us the most harm.</t>
  </si>
  <si>
    <t>Engaging appropriately with Community Safety
Partnerships (CSPs) and other key strategic partners.</t>
  </si>
  <si>
    <t>Supporting partners in delivery of the countywide
Drug and Alcohol Implementation plans</t>
  </si>
  <si>
    <t>To review and take appropriate action where
Out of Court disposals are found to have been
inappropriately used.</t>
  </si>
  <si>
    <t>Ensuring the police requirements of the Prevent
action plan are implemented.</t>
  </si>
  <si>
    <t>Increase public confidence to report crime in rural
areas and improving the satisfaction of victims when
they do so.</t>
  </si>
  <si>
    <t>Empower the public and businesses to take crime
prevention steps to reduce the risk of becoming a
victim.</t>
  </si>
  <si>
    <t>Increase public awareness of how to report cyber
crime and where they can get good advice on how to
protect themselves from internet-related crime.</t>
  </si>
  <si>
    <t>Reduce the harm caused by drugs and alcohol.</t>
  </si>
  <si>
    <t>Have a coherent and integrated whole system
approach to offender management across
Warwickshire, which brings about a reduction in
reoffending.</t>
  </si>
  <si>
    <t>Reduce the likelihood of the inappropriate use of Out
of Court disposals.</t>
  </si>
  <si>
    <t>Have a strong and coordinated community and
partnership Prevent action plan.</t>
  </si>
  <si>
    <t>Performance, assurance, accountability and transparency</t>
  </si>
  <si>
    <t>Progress towards the achievement of this plan</t>
  </si>
  <si>
    <t>Force performance</t>
  </si>
  <si>
    <t>Budget and financial information</t>
  </si>
  <si>
    <t>Monthly</t>
  </si>
  <si>
    <t>Quarterly</t>
  </si>
  <si>
    <t>Issues and emerging threats</t>
  </si>
  <si>
    <t>Weekly</t>
  </si>
  <si>
    <t>Formally meet the Chief Constable on a
weekly basis to hold him to account. At the meetings a
wide variety of topics will be discussed, including:</t>
  </si>
  <si>
    <t>Publish the quarterly force performance report on the OPCC website</t>
  </si>
  <si>
    <t>On an annual basis I will undertake a formal
Performance and Development Review (PDR) with
the Chief Constable. This appraisal process is where
I agree his personal objectives for the year ahead and
discuss his performance in delivering this plan</t>
  </si>
  <si>
    <t>I will publish the details of
my own and my office’s staff salaries, along with the
expenses claimed by myself and the senior staff of my
office.</t>
  </si>
  <si>
    <t>A copy of all the decision
making applications, together with a record of the
decision made will be published on my website</t>
  </si>
  <si>
    <t>To accurately assess how Warwickshire Police is
performing I will be giving credence to Her Majesty’s
Inspectorate of Constabulary inspection findings</t>
  </si>
  <si>
    <t>Bi-monthly</t>
  </si>
  <si>
    <t>Annual</t>
  </si>
  <si>
    <t>Ensuring Warwickshire Police complies with the Home Office Best Use of Stop and Search scheme.</t>
  </si>
  <si>
    <r>
      <t xml:space="preserve">Who will deliver each element: </t>
    </r>
    <r>
      <rPr>
        <b/>
        <sz val="10"/>
        <color rgb="FFFF0000"/>
        <rFont val="Arial"/>
        <family val="2"/>
      </rPr>
      <t>(force, OPCC, partners)</t>
    </r>
  </si>
  <si>
    <t>Ensure  our police are properly equipped, trained and motivated with the latest tools and technology to make policing more efficient.</t>
  </si>
  <si>
    <t>Support the countywide Hate Crime strategy and
ensure the action plan continues to develop to meet the changing landscape following the vote to leave
the European Union.</t>
  </si>
  <si>
    <t>Oversee, influence and organise the Warwickshire Serious and Organised Crime Joint Action Group (SOCJAG)</t>
  </si>
  <si>
    <r>
      <t xml:space="preserve">As a result of this plan I aim to: </t>
    </r>
    <r>
      <rPr>
        <b/>
        <sz val="10"/>
        <color rgb="FFFF0000"/>
        <rFont val="Arial"/>
        <family val="2"/>
      </rPr>
      <t>(Outcome)</t>
    </r>
  </si>
  <si>
    <r>
      <t xml:space="preserve">As a result of this plan I aim to: </t>
    </r>
    <r>
      <rPr>
        <b/>
        <sz val="10"/>
        <color rgb="FFFF0000"/>
        <rFont val="Arial"/>
        <family val="2"/>
      </rPr>
      <t>(outcome)</t>
    </r>
  </si>
  <si>
    <t>In partnership with the Chief Constable, invest to save, so the force can be more adaptable and make best use of its resources.</t>
  </si>
  <si>
    <t>Promote the benefits of the Special Constabulary
ensuring people with a broad mix of skills are
encouraged to offer their time, with a view to increasing the impact and effectiveness of these roles have in supporting regular officers.</t>
  </si>
  <si>
    <t>CB</t>
  </si>
  <si>
    <t>BP / NH</t>
  </si>
  <si>
    <t>CR</t>
  </si>
  <si>
    <t>DM</t>
  </si>
  <si>
    <t>BP</t>
  </si>
  <si>
    <t>CL</t>
  </si>
  <si>
    <t>NH / LH</t>
  </si>
  <si>
    <t xml:space="preserve">PCC </t>
  </si>
  <si>
    <t>Support the Warwickshire Police Cadets, Citizens’
Academy and Police Support Volunteer schemes.</t>
  </si>
  <si>
    <t>Community have an opportunity to engage and support the force to add value.</t>
  </si>
  <si>
    <t>Warwickshire Police</t>
  </si>
  <si>
    <t>Q1 Outcomes / Outputs</t>
  </si>
  <si>
    <t>My approach will be:</t>
  </si>
  <si>
    <t>OPCC via the PCC's grant scheme / funded projects</t>
  </si>
  <si>
    <t>NH / BP</t>
  </si>
  <si>
    <t>Give credence to Her Majesty’s
Inspectorate of Constabulary inspection findings.</t>
  </si>
  <si>
    <t>Ensuring the force are properly equipped, trained and motivated with the latest tools and technology to make policing more efficient.</t>
  </si>
  <si>
    <t xml:space="preserve"> Equip and train officers with appropriate modern technology to enable mobile working, resulting in them spending more time in the community and in turn increasing police visibility and efficiency. </t>
  </si>
  <si>
    <t>Give credence to the Home Office Best Use of Stop and Search scheme assessment of the force.</t>
  </si>
  <si>
    <t xml:space="preserve">Support the Chief Constable to implement an online crime progress update facility for victims. </t>
  </si>
  <si>
    <t>Monitor and improve through the Local Criminal Justice Board multi-agency compliance with the Code of Practice for Victims of Crime and Ministry of Justice Witness Charter.</t>
  </si>
  <si>
    <t>Support the new West Mercia Victims Board to promote best practice across the two force areas.</t>
  </si>
  <si>
    <t>Develop a more coordinated approach to sharing best practice across the Alliance.</t>
  </si>
  <si>
    <t xml:space="preserve">Scrutinise the police budget to ensure it is managed effectively and efficiently to enable officer, specials and PCSO numbers to be increased. </t>
  </si>
  <si>
    <t xml:space="preserve">Ensure the force is focussed on solving crimes and positive outcomes for victims. </t>
  </si>
  <si>
    <t xml:space="preserve">Support the Chief Constable to review the current processes and performance of firearms and explosives licensing and identify improved ways of working. </t>
  </si>
  <si>
    <t>Scrutinise the performance of the force to ensure that complaints to the police are recorded and responded to within nationally determined timescales.</t>
  </si>
  <si>
    <t>Maintain compliance to ensure that complaints to the police are recorded and responded to within nationally determined timescales.</t>
  </si>
  <si>
    <t>See complaints recorded and responded to within nationally determined timescales.</t>
  </si>
  <si>
    <t>Continuing to work in partnership with the MASH to ensure that vulnerable children and adults are safeguarded.</t>
  </si>
  <si>
    <t>Vulnerable children and adults are safeguarded</t>
  </si>
  <si>
    <t>Ensuring victims of crime are encouraged to
report incidents and are provided with an appropriate
response when they do so.</t>
  </si>
  <si>
    <t xml:space="preserve">See 
improved satisfaction among victims and survivors. </t>
  </si>
  <si>
    <t>Continuing to support  the Violence
against Women and Girls county strategy.</t>
  </si>
  <si>
    <t>Ensuring appropriate police input at the Warwickshire Serious and Organised Crime Joint Action Group (SOCJAG)</t>
  </si>
  <si>
    <t>Reduce the threat score of each serious and organised crime group managed through the  Joint Action Group (SOCJAG) process</t>
  </si>
  <si>
    <t xml:space="preserve">Embedding ‘Rural Matters’ to the police response to these types of crime, working with partners as appropriate. </t>
  </si>
  <si>
    <t>Support the reducing re-offending partnership action plan.</t>
  </si>
  <si>
    <t>Supporting partners in delivery of the reducing re-offending partnership action plan.</t>
  </si>
  <si>
    <t>Reduce re-offending.</t>
  </si>
  <si>
    <t>Improving the outcomes of reported crimes.</t>
  </si>
  <si>
    <t>Improve outcome rates for reported crimes.</t>
  </si>
  <si>
    <t>Work with Community Safety Partnerships (CSPs) to implement projects to address local crime trends.</t>
  </si>
  <si>
    <t>WARWICKSHIRE OPCC DELIVERY PLAN 2016 - 2021</t>
  </si>
  <si>
    <t xml:space="preserve">RAG </t>
  </si>
  <si>
    <r>
      <t xml:space="preserve">OPCC: </t>
    </r>
    <r>
      <rPr>
        <sz val="10"/>
        <rFont val="Arial"/>
        <family val="2"/>
      </rPr>
      <t xml:space="preserve">Scrutiny of outcome data in quarterly performance report and challenge the force where appropriate. </t>
    </r>
  </si>
  <si>
    <r>
      <rPr>
        <sz val="10"/>
        <rFont val="Arial"/>
        <family val="2"/>
      </rPr>
      <t>Developing the skills of the workforce to reflect the
changing nature of crime and risk they are investigating.</t>
    </r>
    <r>
      <rPr>
        <sz val="10"/>
        <color rgb="FFFF0000"/>
        <rFont val="Arial"/>
        <family val="2"/>
      </rPr>
      <t xml:space="preserve">                                                                                                                                  </t>
    </r>
  </si>
  <si>
    <t xml:space="preserve">ICV, Warwickshire Police, </t>
  </si>
  <si>
    <t>Warwickshire Police, Barnardos, CSE sub group of Warwickshire Safeguarding Board</t>
  </si>
  <si>
    <r>
      <t xml:space="preserve">Measure - </t>
    </r>
    <r>
      <rPr>
        <b/>
        <sz val="10"/>
        <color rgb="FFFF0000"/>
        <rFont val="Arial"/>
        <family val="2"/>
      </rPr>
      <t xml:space="preserve">How will the outcome be measured? What does good look like? </t>
    </r>
  </si>
  <si>
    <r>
      <rPr>
        <b/>
        <sz val="10"/>
        <rFont val="Arial"/>
        <family val="2"/>
      </rPr>
      <t>OPCC:</t>
    </r>
    <r>
      <rPr>
        <sz val="10"/>
        <rFont val="Arial"/>
        <family val="2"/>
      </rPr>
      <t xml:space="preserve"> Work with partners to understand, identify and
respond appropriately to crimes in rural areas,
including improving the police response to theft of
agricultural machinery.</t>
    </r>
  </si>
  <si>
    <t xml:space="preserve">Warwickshire County Council, The Recovery Partnership, Warwickshire Police, Compass, WYJS, ESH, IOM, CSPs,  </t>
  </si>
  <si>
    <t>As a result of this I aim to:</t>
  </si>
  <si>
    <t>Improved force performance</t>
  </si>
  <si>
    <t xml:space="preserve">To ensure the force performance report is
meaningful and fit for purpose and published on a quarterly basis on the OPCC website. </t>
  </si>
  <si>
    <t>PCC / CC / NH / DCC</t>
  </si>
  <si>
    <t>PCC / CC / NH / DCC / Ch.Supt Alex Franklin-Smith / BP</t>
  </si>
  <si>
    <t>PCC / CC / DCC / NH / Richard Elkin</t>
  </si>
  <si>
    <t>PCC / CC / DCC / NH / Heather Costello / LH</t>
  </si>
  <si>
    <t>PCC / CC / Chief Officers / NH / BP</t>
  </si>
  <si>
    <t>PCC / LH / NH</t>
  </si>
  <si>
    <t xml:space="preserve">DM </t>
  </si>
  <si>
    <t>PCC / NH / BP</t>
  </si>
  <si>
    <t>LH</t>
  </si>
  <si>
    <t>NH / NT</t>
  </si>
  <si>
    <t>PCC / NH</t>
  </si>
  <si>
    <t>Ensure National and regional collaboration is effective and efficient</t>
  </si>
  <si>
    <t>Have Warwickshire Police rated by Her Majesty’s
Inspectorate of Constabulary as ‘good’ (as a minimum) in its PEEL inspections. The force will be able to sustain or continue to improve this rating.</t>
  </si>
  <si>
    <t>Achieving a minimum of a ‘good’ rating in Her Majesty’s Inspectorate of Constabulary PEEL  inspections and continuing to sustain or improve this further.</t>
  </si>
  <si>
    <t>To set the budget for the police service and the precept</t>
  </si>
  <si>
    <t>Balanced budget and corresponding Precept plan for 2017/18 to 2020/21</t>
  </si>
  <si>
    <t>PCC, P&amp;C Panel</t>
  </si>
  <si>
    <t>NH / BP / MJ / ML</t>
  </si>
  <si>
    <t>To maintain the Independent Joint Audit Committee</t>
  </si>
  <si>
    <t>To organise and give credence to the findings of the work of the Trust, Integrity and Ethics Committee.</t>
  </si>
  <si>
    <t xml:space="preserve">To attend Police and Crime Panel meetings providing a regular update of the work I have undertaken to achieve my Police and Crime Plan. </t>
  </si>
  <si>
    <t>To support the work programme of the P&amp;C Panel Planning and Performance working group</t>
  </si>
  <si>
    <t xml:space="preserve">To support the work programme of the  P&amp;C Panel Budget working group </t>
  </si>
  <si>
    <t>When appropriate, consider allowing force representation at Panel meetings.</t>
  </si>
  <si>
    <t>When appropriate, consider allowing force representation at  meetings.</t>
  </si>
  <si>
    <t>When appropriate, consider allowing force representation at meetings.</t>
  </si>
  <si>
    <t>OPCC:  Work in partnership to identify and establish ways to tackle business crime.  Business and Cyber Crime Advisor to set up local business crime meetings to engage, provide advice and understand issues.</t>
  </si>
  <si>
    <t>OPCC, Committee Members.</t>
  </si>
  <si>
    <t>Quarterly Committee meeting for PCC to seek independent advice.  Monthly Police complaint dip sampling.  Monitor the embedding of the Code of Ethics in the Force.</t>
  </si>
  <si>
    <t>Provide independent oversight of the embedding of the Code of Ethics in the Force.  To provide an ethical viewpoint on policing matters.</t>
  </si>
  <si>
    <t>The Code of Ethics.</t>
  </si>
  <si>
    <t>OPCC, Warwickshire Police</t>
  </si>
  <si>
    <t>OPCC, Force, Warwickshire County Council, District/Borough councils, voluntary sector.</t>
  </si>
  <si>
    <t>OPCC: Monitor performance through the grant quarterly reports. Attend the prevent meetings.</t>
  </si>
  <si>
    <t>WCC to deliver the prevent action plan. OPCC to monitor performance against the plan.</t>
  </si>
  <si>
    <t>12 months till funding end.</t>
  </si>
  <si>
    <t>Ongoing</t>
  </si>
  <si>
    <t>WCC, Police, TRP, IOM manager, CSP's, Housing providers.</t>
  </si>
  <si>
    <t>Police, OPCC, LCJB, CPS, Magistrates</t>
  </si>
  <si>
    <t>WCC, CSP's, Police, WWMCRC, NPS, NOMS, HMPS</t>
  </si>
  <si>
    <t>Members of Safer Warwickshire Partnership Board</t>
  </si>
  <si>
    <t xml:space="preserve">CL </t>
  </si>
  <si>
    <t xml:space="preserve">Please refer to grant tab for outcomes reported by the PCC funded projects. </t>
  </si>
  <si>
    <r>
      <t xml:space="preserve">OPCC: </t>
    </r>
    <r>
      <rPr>
        <sz val="10"/>
        <rFont val="Arial"/>
        <family val="2"/>
      </rPr>
      <t xml:space="preserve">Secure Warwickshire OPCC and Warwickshire Police representation on the new West Mercia Victims Board. </t>
    </r>
  </si>
  <si>
    <t xml:space="preserve">Work with my counterpart in West Mercia, John
Campion, to provide governance and oversight of all the modernisation and transformation programmes
taking place across the alliance. </t>
  </si>
  <si>
    <t>HMIC, Warwickshire Police, IAGS, HIP, OPCC</t>
  </si>
  <si>
    <t>OPCC, Warwickshire Police, IAGs, HIPs</t>
  </si>
  <si>
    <r>
      <rPr>
        <b/>
        <sz val="10"/>
        <rFont val="Arial"/>
        <family val="2"/>
      </rPr>
      <t>OPCC:</t>
    </r>
    <r>
      <rPr>
        <sz val="10"/>
        <rFont val="Arial"/>
        <family val="2"/>
      </rPr>
      <t xml:space="preserve"> Attend and monitor the IOM steering group, influence partners and ensure all relevant agencies are engaged.</t>
    </r>
  </si>
  <si>
    <t xml:space="preserve">Work with partners to support young people, intervene early, and prevent them from causing or suffering from crime and anti-social behaviour. </t>
  </si>
  <si>
    <r>
      <rPr>
        <b/>
        <sz val="10"/>
        <rFont val="Arial"/>
        <family val="2"/>
      </rPr>
      <t>OPCC</t>
    </r>
    <r>
      <rPr>
        <sz val="10"/>
        <rFont val="Arial"/>
        <family val="2"/>
      </rPr>
      <t>: Attend relevant meetings where the reducing reoffending plan is monitored. Hold partners to account and provide challenge were appropriate.</t>
    </r>
  </si>
  <si>
    <t>NABSCOP members</t>
  </si>
  <si>
    <t>Warwickshire Police- Lead Responsible Officers (LRO's).
Partners/ members of the SOCJAG tasked actions.
OPCC organisation, development and co-ordination of the SOCJAG.</t>
  </si>
  <si>
    <r>
      <rPr>
        <b/>
        <sz val="10"/>
        <rFont val="Arial"/>
        <family val="2"/>
      </rPr>
      <t>Rugby</t>
    </r>
    <r>
      <rPr>
        <sz val="10"/>
        <rFont val="Arial"/>
        <family val="2"/>
      </rPr>
      <t>: Attend all CSP meetings. Address actions raised from CSPs, report back at next meeting.</t>
    </r>
  </si>
  <si>
    <r>
      <rPr>
        <b/>
        <sz val="10"/>
        <rFont val="Arial"/>
        <family val="2"/>
      </rPr>
      <t>N&amp;B</t>
    </r>
    <r>
      <rPr>
        <sz val="10"/>
        <rFont val="Arial"/>
        <family val="2"/>
      </rPr>
      <t>: Attend all CSP meetings. Address actions raised from CSPs, report back at next meeting.</t>
    </r>
  </si>
  <si>
    <r>
      <rPr>
        <b/>
        <sz val="10"/>
        <rFont val="Arial"/>
        <family val="2"/>
      </rPr>
      <t>North Warwickshire</t>
    </r>
    <r>
      <rPr>
        <sz val="10"/>
        <rFont val="Arial"/>
        <family val="2"/>
      </rPr>
      <t>: Attend all CSP meetings. Address actions raised from CSPs, report back at next meeting.</t>
    </r>
  </si>
  <si>
    <r>
      <rPr>
        <b/>
        <sz val="10"/>
        <rFont val="Arial"/>
        <family val="2"/>
      </rPr>
      <t>South Warwickshire</t>
    </r>
    <r>
      <rPr>
        <sz val="10"/>
        <rFont val="Arial"/>
        <family val="2"/>
      </rPr>
      <t>: Attend all CSP meetings. Address actions raised from CSPs, report back at next meeting.</t>
    </r>
  </si>
  <si>
    <t>Rugby Community Safety Partnership, OPCC</t>
  </si>
  <si>
    <t xml:space="preserve">Warwickshire Police / Alliance / PCC funded rural crime advisers, Warwickshire County Council, CSPs, National Farmers Union, Neighbourhood Watch, </t>
  </si>
  <si>
    <t>Members of the West Mercia Victims Board</t>
  </si>
  <si>
    <t>HMIC, Warwickshire Police, OPCC</t>
  </si>
  <si>
    <t>Ensure Warwickshire Police is rated at a minimum
as a ‘good’ force in Her Majesty’s Inspectorate of
Constabulary PEEL, and can sustain or improve this rating in future.</t>
  </si>
  <si>
    <t>Achieving a minimum of a ‘good’ rating in Her Majesty’s Inspectorate of Constabulary PEEL inspections and continuing to sustain or improve this further.</t>
  </si>
  <si>
    <r>
      <rPr>
        <b/>
        <sz val="10"/>
        <rFont val="Arial"/>
        <family val="2"/>
      </rPr>
      <t>OPCC:</t>
    </r>
    <r>
      <rPr>
        <sz val="10"/>
        <rFont val="Arial"/>
        <family val="2"/>
      </rPr>
      <t xml:space="preserve"> Scrutiny of staff and officer sickness levels. Review annual staff survey and challenge CC if appropriate. </t>
    </r>
  </si>
  <si>
    <t xml:space="preserve"> BP</t>
  </si>
  <si>
    <t>Warwickshire Police / HMIC</t>
  </si>
  <si>
    <t>Warwickshire Police /  Head of Crime</t>
  </si>
  <si>
    <t>BP / NT</t>
  </si>
  <si>
    <t>Warwickshire Police / Head of OCC / Corporate Communications</t>
  </si>
  <si>
    <t>Scrutinise the estate strategy to ensure that we spend less on buildings overall, while ensuring that those we do hold or make use of are cost effective and fit for purpose.</t>
  </si>
  <si>
    <t>Support the Chief Constable in ensuring the force is more reflective of the communities it serves and understands and responds to the different needs in society.</t>
  </si>
  <si>
    <t>Maintaining and improving the workforce's composition so it is truly reflective of the communities of Warwickshire</t>
  </si>
  <si>
    <t>Have a workforce whose composition is reflective of the demographic makeup of Warwickshire</t>
  </si>
  <si>
    <t>Warwickshire Police / Head of  firearms and explosives licensing unit</t>
  </si>
  <si>
    <t>Warwickshire Police / Enabling services</t>
  </si>
  <si>
    <t>OPCC: Attendance and scrutiny/monitoring at the Alliance Transformation Board, at AGG meetings and at the weekly PCC holding to account meetings with the Chief Constable.</t>
  </si>
  <si>
    <t>Skilled and trained workforce.</t>
  </si>
  <si>
    <t>Warwickshire Police / Enabling services / Learning and Development</t>
  </si>
  <si>
    <t>Alliance, West Mercia OPCC, Warwickshire OPCC</t>
  </si>
  <si>
    <t xml:space="preserve">OPCC: Work in partnership with the force to develop new performance framework for 2016-18 of the Operation. Quarterly meetings with the lead officer(s) for Devonport to review performance / structure model and VFM with a focus on arriving at a long term funding decision with agreement from the CC. </t>
  </si>
  <si>
    <t>Warwickshire Police / Enabling Services / Place Partnership limited (PPL)</t>
  </si>
  <si>
    <t>Achieve the outcomes  of the Police and Crime Plan / Delivery Plan</t>
  </si>
  <si>
    <t>Enabling Services (human resources, recruitment,
health and wellbeing)</t>
  </si>
  <si>
    <t>CR / CL</t>
  </si>
  <si>
    <t>OPCC both Warwickshire and W Mercia. Victim Support, other CJS partners.</t>
  </si>
  <si>
    <t>Police and all other CJS players who come into contact with vulnerable victims. PCC grant recipients and commissioned service providers.</t>
  </si>
  <si>
    <t>MASH led by MASH manager</t>
  </si>
  <si>
    <t>VAWG Strategic Board Partners and members</t>
  </si>
  <si>
    <t>Members of Safer South Warwickshire Operations Group</t>
  </si>
  <si>
    <t>North Warwickshire Resources Assurance Group, North Warwickshire Significant Interest Group, OPCC.</t>
  </si>
  <si>
    <t>Maintain compliance with equality and diversity requirements.</t>
  </si>
  <si>
    <r>
      <t xml:space="preserve">OPCC: </t>
    </r>
    <r>
      <rPr>
        <sz val="10"/>
        <rFont val="Arial"/>
        <family val="2"/>
      </rPr>
      <t xml:space="preserve">Attendance and scrutiny/monitoring at the Alliance Transformation Board, at AGG meetings and at the weekly PCC holding to account meetings with the Chief Constable. OPCC to work with Alliance to reinstate public confidence survey. </t>
    </r>
  </si>
  <si>
    <t>Safer Roads Partnership, Warwickshire Police, Warwickshire County Council, Highways England</t>
  </si>
  <si>
    <r>
      <rPr>
        <b/>
        <sz val="10"/>
        <rFont val="Arial"/>
        <family val="2"/>
      </rPr>
      <t>OPCC:</t>
    </r>
    <r>
      <rPr>
        <sz val="10"/>
        <rFont val="Arial"/>
        <family val="2"/>
      </rPr>
      <t xml:space="preserve"> Attend, monitor and influence the Alliance Cyber Governance Group, Warwickshire Cyber Task and Finish Group, Warwickshire Cyber Steering Group meetings. Via PCC grant funding support the work programme of the cyber crime advisers. </t>
    </r>
  </si>
  <si>
    <t xml:space="preserve">Warwickshire police / Alliance / PCC funded cyber crime advisers, Warwickshire County Council, CSPs, Third &amp; Voluntary Sector (NHW), Academia, FSB, ROCU, </t>
  </si>
  <si>
    <r>
      <rPr>
        <b/>
        <sz val="10"/>
        <rFont val="Arial"/>
        <family val="2"/>
      </rPr>
      <t>OPCC</t>
    </r>
    <r>
      <rPr>
        <sz val="10"/>
        <rFont val="Arial"/>
        <family val="2"/>
      </rPr>
      <t>: Attend Out of Court Disposal Scrutiny Panel and participate in the analysis of cases assessing them against force policy. Make recommendations.</t>
    </r>
  </si>
  <si>
    <t>Improving the quality of policing for children and young people, by acknowledging their differences, recognising their vulnerabilities and meeting their needs.</t>
  </si>
  <si>
    <t xml:space="preserve">Have greater youth engagement and programmes to educate and divert young people from crime. </t>
  </si>
  <si>
    <t xml:space="preserve">Improved financial efficiencies by implementing a value-for-money approach. </t>
  </si>
  <si>
    <t xml:space="preserve">The force producing a meaningful and fit for purpose force performance report. </t>
  </si>
  <si>
    <t>OPCC / Alliance (SSI)</t>
  </si>
  <si>
    <t>Name of project</t>
  </si>
  <si>
    <t>Purpose of the grant</t>
  </si>
  <si>
    <t>Qu 1</t>
  </si>
  <si>
    <t>RAG status</t>
  </si>
  <si>
    <t>Qu 2</t>
  </si>
  <si>
    <t>Qu 3</t>
  </si>
  <si>
    <t>Qu 4</t>
  </si>
  <si>
    <t xml:space="preserve"> CL/CR</t>
  </si>
  <si>
    <t>Review End of August 2017</t>
  </si>
  <si>
    <t>Awarded 17-18</t>
  </si>
  <si>
    <t>Work with and influence partners to ensure that
victims are placed at the heart of the criminal justice process. They should experience high quality, joined up support which is tailored to their needs.</t>
  </si>
  <si>
    <t xml:space="preserve">All members of criminal justice system will have role to play to ensure success. OPCC can only encourage and coordinate - failure of partners to deliver will have to be dealt with by LCJB. </t>
  </si>
  <si>
    <t xml:space="preserve">Awaiting Athena to land - late 2017 </t>
  </si>
  <si>
    <r>
      <rPr>
        <b/>
        <sz val="10"/>
        <rFont val="Arial"/>
        <family val="2"/>
      </rPr>
      <t>Good =</t>
    </r>
    <r>
      <rPr>
        <sz val="10"/>
        <rFont val="Arial"/>
        <family val="2"/>
      </rPr>
      <t xml:space="preserve"> Increase in establishment figures for POs, PCSOs and Specials.                                                                                                      </t>
    </r>
    <r>
      <rPr>
        <b/>
        <sz val="10"/>
        <rFont val="Arial"/>
        <family val="2"/>
      </rPr>
      <t>How will it be measured =</t>
    </r>
    <r>
      <rPr>
        <sz val="10"/>
        <rFont val="Arial"/>
        <family val="2"/>
      </rPr>
      <t>Use the Public Confidence survey. Via the annual OPCC survey as means of assessing public perception of police visibility. Use of technology to assess time spent by officers outside the station.</t>
    </r>
  </si>
  <si>
    <r>
      <rPr>
        <b/>
        <sz val="10"/>
        <rFont val="Arial"/>
        <family val="2"/>
      </rPr>
      <t>Good =</t>
    </r>
    <r>
      <rPr>
        <sz val="10"/>
        <rFont val="Arial"/>
        <family val="2"/>
      </rPr>
      <t xml:space="preserve"> Reduction in the number of abandoned calls. 90% of 999 calls answered within 10 seconds. 90% of 101 calls answered within 30 seconds.                                                                                                                                                                                                               </t>
    </r>
    <r>
      <rPr>
        <b/>
        <sz val="10"/>
        <rFont val="Arial"/>
        <family val="2"/>
      </rPr>
      <t>How will it be measured  =</t>
    </r>
    <r>
      <rPr>
        <sz val="10"/>
        <rFont val="Arial"/>
        <family val="2"/>
      </rPr>
      <t xml:space="preserve"> Development of  a performance framework to assess the performance of the alternative methods of communication. Public satisfaction survey in relation to their contact with the force.</t>
    </r>
  </si>
  <si>
    <r>
      <t xml:space="preserve">OPCC: </t>
    </r>
    <r>
      <rPr>
        <sz val="10"/>
        <rFont val="Arial"/>
        <family val="2"/>
      </rPr>
      <t xml:space="preserve">Strategically direct RJ in Warwickshire and work across the alliance to deliver an alliance gateway and a local delivery service for victims and to aid reducing reoffending. Attend strategic group, monitor funding stream and hold VS to account. Victim Support contract to support RJ work. Currently PCC sole financial contributor into RJ, other CJ partners offering support in kind. Need to establish baseline data then measure the impact of these interventions on victim satisfaction and re-offending rates. </t>
    </r>
  </si>
  <si>
    <r>
      <rPr>
        <b/>
        <sz val="10"/>
        <rFont val="Arial"/>
        <family val="2"/>
      </rPr>
      <t>OPCC:</t>
    </r>
    <r>
      <rPr>
        <sz val="10"/>
        <rFont val="Arial"/>
        <family val="2"/>
      </rPr>
      <t xml:space="preserve"> Current advice suggests this capability is entirely reliant on Athena programme which  is due to go live late 2017.</t>
    </r>
  </si>
  <si>
    <t>OPCC: Champion the needs of victims and survivors; represent their views; challenge those who are not victim focussed within the CJS; work with and lobby MOJ to reconcile challenges between MOJ strategic vision for victims and witnesses and reality for courts and front line professionals in era of austerity and constant organisational change, reform and establishment downsizing.                                                      Undertake a 12 month project, arranging for OPCC volunteers to observe court proceedings to identify best practice / positive outcomes but also areas of concern. Volunteers to report back to OPCC for consideration and escalation if necessary. Training, vetting and supervision of volunteers to be considered.                                                                 OPCC to assess if all victims in Warwickshire  are being offered Victim Support (VS) services. OPCC to jointly work with VS and the Alliance to ensure the transfer and quality of information  from the Force to VS improves.</t>
  </si>
  <si>
    <t xml:space="preserve">OPCC: 1. Develop and launch Commissioner’s grant scheme                                                2. Publicise and promote                                                            3.Evaluate applications                                                                                                                                                                  4. Award grants and monitor progress against the contracts                                                                                                                                         5. Full list of those who received PCC funding can be accessed on the OPCC website.                                    6. The process followed for the allocation of grants is transparent, fair and properly assessed against a matrix to ensure consistency and value for money.                                                 In terms of the Victim Support contract, independent scrutiny of the contract to be undertaken to ensure it is meeting its contract objectives and providing the service and value for money expected. </t>
  </si>
  <si>
    <r>
      <rPr>
        <b/>
        <sz val="10"/>
        <rFont val="Arial"/>
        <family val="2"/>
      </rPr>
      <t>Good =                                                                                                         How will it be measured =</t>
    </r>
    <r>
      <rPr>
        <sz val="10"/>
        <rFont val="Arial"/>
        <family val="2"/>
      </rPr>
      <t xml:space="preserve"> Performance framework for the Board to be developed once established.</t>
    </r>
  </si>
  <si>
    <t xml:space="preserve">Ongoing  programme for the Alliance to land projects. </t>
  </si>
  <si>
    <t>Ongoing  programme for the Alliance to land projects.</t>
  </si>
  <si>
    <t xml:space="preserve">In line with seeking to continue to improve compliance with Crime Data Integrity and Home Office Counting Rules the force continue to support the principal of conducting investigations in a victim centred way and ensuring all offences reported to us are recorded at the earliest opportunity.  Internal audits suggest that the Alliance are within the region of 82% compliant, which they continue to seek to improve.  Following the Crime Data Integrity inspection in 2014 (where concerns were raised nationally about data quality, inaccuracies and inconsistencies between forces in recording crime), HMIC concluded that nationally forces were under recording all crime by approximately 19%.    
In 2014 HMIC assessed Warwickshire as 82% compliant, though since this time there has been a refocus of compliance activity.  CDI has continued to develop with greater focus being applied to less traditional reporting mechanisms through which previously crimes would not have been recorded.  This work has identified new routes within internal processes, such as intelligence logs and partnership structures, through which crimes can now be identified and recorded.  These new reporting routes have had an impact on total recorded crime figures and we expect this to continue for some time as this work develops.  This is recognised nationally as a continuation of the ‘CDI effect’.
</t>
  </si>
  <si>
    <t>Ongoing quarterly scrutiny</t>
  </si>
  <si>
    <t xml:space="preserve">OPCC: Ongoing monitoring of diversity recruitment statistics via the Enabling Services report.  Attendance at Alliance Strategic Diversity Group. To be noted that the force are not going to reduce entry standards, but encourage applicants from BME communities to apply. </t>
  </si>
  <si>
    <t>OPCC: Attendance at pre-inspection core group meetings, representation at any roundtable HMI briefings, attendance at HMIC hot debriefs, scrutiny of HMIC reports once published, formal response to Home Secretary on HMIC inspection reports, monitor action plans implemented to address HMIC recommendations, hold CC to account for any key issues identified by HMIC. Positive recognition of the force where findings justify it. That the force assesses any recommendations made by HMIC and implements recommendations if they deem them appropriate. Explanation from the force if they do not propose to implement recommendation(s).Additional scrutiny of inspection reports by the Joint Audit Committee.</t>
  </si>
  <si>
    <t xml:space="preserve">OPCC:  Attendance and input to the Alliance quarterly Professional Standards Performance Board.  Monitoring of compliance with complaint recording and resolution timescales.  Monitoring of appeals against non-recording and complaint outcomes.  Monitoring of IPCC referrals and investigations. Decision required going forward on what role  the OPCC will take regarding complaints. </t>
  </si>
  <si>
    <r>
      <rPr>
        <b/>
        <sz val="10"/>
        <color theme="1"/>
        <rFont val="Arial"/>
        <family val="2"/>
      </rPr>
      <t>Good =</t>
    </r>
    <r>
      <rPr>
        <sz val="10"/>
        <color theme="1"/>
        <rFont val="Arial"/>
        <family val="2"/>
      </rPr>
      <t xml:space="preserve"> Warwickshire Police to achieve a renewal rate that is at maximum 15 weeks. This would put them on a par with other forces across the country.                                                                                               </t>
    </r>
    <r>
      <rPr>
        <b/>
        <sz val="10"/>
        <color theme="1"/>
        <rFont val="Arial"/>
        <family val="2"/>
      </rPr>
      <t xml:space="preserve">How will it be measured = </t>
    </r>
    <r>
      <rPr>
        <sz val="10"/>
        <color theme="1"/>
        <rFont val="Arial"/>
        <family val="2"/>
      </rPr>
      <t>Performance data and action plan updates to be provided at AGG.</t>
    </r>
  </si>
  <si>
    <r>
      <rPr>
        <b/>
        <sz val="10"/>
        <rFont val="Arial"/>
        <family val="2"/>
      </rPr>
      <t>Good =</t>
    </r>
    <r>
      <rPr>
        <sz val="10"/>
        <rFont val="Arial"/>
        <family val="2"/>
      </rPr>
      <t xml:space="preserve"> Improvement in the Crime Data Integrity compliance figures.                                                                                                                         </t>
    </r>
    <r>
      <rPr>
        <b/>
        <sz val="10"/>
        <rFont val="Arial"/>
        <family val="2"/>
      </rPr>
      <t>How will it be measured  =</t>
    </r>
    <r>
      <rPr>
        <sz val="10"/>
        <rFont val="Arial"/>
        <family val="2"/>
      </rPr>
      <t xml:space="preserve"> Assessment by alliance Crime Bureau and by HMIC on compliance.</t>
    </r>
  </si>
  <si>
    <r>
      <rPr>
        <b/>
        <sz val="10"/>
        <rFont val="Arial"/>
        <family val="2"/>
      </rPr>
      <t>Good</t>
    </r>
    <r>
      <rPr>
        <sz val="10"/>
        <rFont val="Arial"/>
        <family val="2"/>
      </rPr>
      <t xml:space="preserve"> = Reduction in Staff and Officer sickness levels. Positive findings from the annual staff survey.                                                                       </t>
    </r>
    <r>
      <rPr>
        <b/>
        <sz val="10"/>
        <rFont val="Arial"/>
        <family val="2"/>
      </rPr>
      <t>How will it be measured</t>
    </r>
    <r>
      <rPr>
        <sz val="10"/>
        <rFont val="Arial"/>
        <family val="2"/>
      </rPr>
      <t xml:space="preserve"> = Enabling services / force performance report data and via annual Alliance staff survey.</t>
    </r>
  </si>
  <si>
    <t xml:space="preserve">OPCC: Attend, monitor and influence the Alliance citizens in policing meetings.
Work with the responsible  teams to support, monitor and influence delivery of the programmes in Warwickshire. PCC funds Cadet scheme through LPA funding (Supt Dave Gardener) therefore OPCC equal partners with the force.  </t>
  </si>
  <si>
    <t xml:space="preserve">Developing a performance framework to identify the
outcomes and benefits of the Special Constabulary. </t>
  </si>
  <si>
    <t>OPCC: Attend, monitor and influence the Alliance citizens in policing meetings 
Work with the Specials team to support delivery of the programme. Maintaining and recruiting will be challenging due to regional recruitment. part of one force, ability to serve in most of what the force do, retention problems, embedded and valued, effectively trained and deployed, is their role expanding, performance management training, performance framework and the areas that it will cover, 4 year plan</t>
  </si>
  <si>
    <r>
      <rPr>
        <b/>
        <sz val="10"/>
        <rFont val="Arial"/>
        <family val="2"/>
      </rPr>
      <t>Good</t>
    </r>
    <r>
      <rPr>
        <sz val="10"/>
        <rFont val="Arial"/>
        <family val="2"/>
      </rPr>
      <t xml:space="preserve"> = Improved satisfaction for Victims and Witnesses </t>
    </r>
    <r>
      <rPr>
        <b/>
        <sz val="10"/>
        <rFont val="Arial"/>
        <family val="2"/>
      </rPr>
      <t>How will it be measured</t>
    </r>
    <r>
      <rPr>
        <sz val="10"/>
        <rFont val="Arial"/>
        <family val="2"/>
      </rPr>
      <t xml:space="preserve"> = Via the Victim Support contract to understand victim satisfaction. Findings from the rape and DA satisfaction surveys. Force victim satisfaction survey. Qualitative evidence collated via the Victims and Witnesses forum. DIP sampling of files. Compliance against the victims code and witness charted. Findings of the court volunteers to be reviewed. </t>
    </r>
  </si>
  <si>
    <t xml:space="preserve">The service delivery model (SDM) was developed by senior leaders across the alliance, it takes the 51 deliverables from with the two police and crime plans and the towards 2020 vision and identifies the model that is needed to deliver them. The three strategic themes are the key elements required to deliver the model: 'Quality of Service', 'Increased satisfaction' and 'Greater confidence'. 
Ultimately the SDM the Alliance will deliver the following:  
We will be much better at understanding who is at risk
We will focus on prevention to get ahead of demand 
We will offer a service based upon flexibility and tailored to public needs 
We will move to be an agile digitally enabled alliance. 
The public tell the Alliance they want to see our staff, we will make them more visible  
We will deliver our responsibilities in partnership encouraging a whole system approach. This vision will create the kind of environment the “best people” will want to be a part of. 
</t>
  </si>
  <si>
    <r>
      <rPr>
        <b/>
        <sz val="10"/>
        <rFont val="Arial"/>
        <family val="2"/>
      </rPr>
      <t xml:space="preserve">Good </t>
    </r>
    <r>
      <rPr>
        <sz val="10"/>
        <rFont val="Arial"/>
        <family val="2"/>
      </rPr>
      <t xml:space="preserve">= Increased outcome performance focussing on positive action taken subject to victim's wishes.  Outcome performance to be above that of other forces in MSG / West Mercia.  </t>
    </r>
    <r>
      <rPr>
        <b/>
        <sz val="10"/>
        <rFont val="Arial"/>
        <family val="2"/>
      </rPr>
      <t>How will it be measured =</t>
    </r>
    <r>
      <rPr>
        <sz val="10"/>
        <rFont val="Arial"/>
        <family val="2"/>
      </rPr>
      <t xml:space="preserve"> Via performance data, HMIC finding, comparison data.</t>
    </r>
  </si>
  <si>
    <t>OPCC:  Attendance and input to the Alliance quarterly Stop and Search Board.  Monitoring of stop and search rates, complaints and disproportionality.  Monitoring Force compliance with Best Use of Stop and Search scheme, although OPCC aware that the BUSS is due to change. Disproportionality affects and impacts on our communities confidence and it is important to have a deeper understanding of what lies behind the data and to satisfy ourselves that the stop and search powers are being used fairly and effectively.</t>
  </si>
  <si>
    <t>CL / PCC</t>
  </si>
  <si>
    <t xml:space="preserve">Recruitment of new ICVs in early 2017. </t>
  </si>
  <si>
    <r>
      <rPr>
        <b/>
        <sz val="10"/>
        <color theme="1"/>
        <rFont val="Arial"/>
        <family val="2"/>
      </rPr>
      <t>Good =</t>
    </r>
    <r>
      <rPr>
        <sz val="10"/>
        <color theme="1"/>
        <rFont val="Arial"/>
        <family val="2"/>
      </rPr>
      <t xml:space="preserve"> Recruitment of new ICVs. Successful move from a paper to electronic recording system. Improved feedback between ICVs and police and OPCC.                                                                                                 </t>
    </r>
    <r>
      <rPr>
        <b/>
        <sz val="10"/>
        <color theme="1"/>
        <rFont val="Arial"/>
        <family val="2"/>
      </rPr>
      <t>How will it be measured =</t>
    </r>
    <r>
      <rPr>
        <sz val="10"/>
        <color theme="1"/>
        <rFont val="Arial"/>
        <family val="2"/>
      </rPr>
      <t xml:space="preserve"> </t>
    </r>
    <r>
      <rPr>
        <b/>
        <sz val="10"/>
        <color theme="1"/>
        <rFont val="Arial"/>
        <family val="2"/>
      </rPr>
      <t>Outputs =</t>
    </r>
    <r>
      <rPr>
        <sz val="10"/>
        <color theme="1"/>
        <rFont val="Arial"/>
        <family val="2"/>
      </rPr>
      <t xml:space="preserve"> Number of visits that take place, Number of problems identified. </t>
    </r>
    <r>
      <rPr>
        <b/>
        <sz val="10"/>
        <color theme="1"/>
        <rFont val="Arial"/>
        <family val="2"/>
      </rPr>
      <t>Outcomes =</t>
    </r>
    <r>
      <rPr>
        <sz val="10"/>
        <color theme="1"/>
        <rFont val="Arial"/>
        <family val="2"/>
      </rPr>
      <t xml:space="preserve">  Actions taken as a result of any problems identified, refreshed the protocol and handbook, CR is overseeing the WM ICV administrator, CR alliance wide ICV role, supporting WM, WM have recruited a lower paid post, Warks have strategic overview for the Alliance. </t>
    </r>
  </si>
  <si>
    <r>
      <rPr>
        <b/>
        <sz val="10"/>
        <color theme="1"/>
        <rFont val="Arial"/>
        <family val="2"/>
      </rPr>
      <t>Good =</t>
    </r>
    <r>
      <rPr>
        <sz val="10"/>
        <color theme="1"/>
        <rFont val="Arial"/>
        <family val="2"/>
      </rPr>
      <t xml:space="preserve"> At a minimum Warwickshire police being graded 'Good' in the inspection reports.                                                                              </t>
    </r>
    <r>
      <rPr>
        <b/>
        <sz val="10"/>
        <color theme="1"/>
        <rFont val="Arial"/>
        <family val="2"/>
      </rPr>
      <t>How will it be measured =</t>
    </r>
    <r>
      <rPr>
        <sz val="10"/>
        <color theme="1"/>
        <rFont val="Arial"/>
        <family val="2"/>
      </rPr>
      <t xml:space="preserve">   HMIC assessment                                                                                 </t>
    </r>
  </si>
  <si>
    <r>
      <rPr>
        <b/>
        <sz val="10"/>
        <rFont val="Arial"/>
        <family val="2"/>
      </rPr>
      <t>Good =</t>
    </r>
    <r>
      <rPr>
        <sz val="10"/>
        <rFont val="Arial"/>
        <family val="2"/>
      </rPr>
      <t xml:space="preserve"> Increased police visibility, increased victim satisfaction and increased public confidence                                                                                                         </t>
    </r>
    <r>
      <rPr>
        <b/>
        <sz val="10"/>
        <rFont val="Arial"/>
        <family val="2"/>
      </rPr>
      <t>How will it be measured =</t>
    </r>
    <r>
      <rPr>
        <sz val="10"/>
        <rFont val="Arial"/>
        <family val="2"/>
      </rPr>
      <t xml:space="preserve"> Data from mobile devices evidencing time saved from reporting / working back to the station</t>
    </r>
  </si>
  <si>
    <r>
      <rPr>
        <b/>
        <sz val="10"/>
        <rFont val="Arial"/>
        <family val="2"/>
      </rPr>
      <t>Good =</t>
    </r>
    <r>
      <rPr>
        <sz val="10"/>
        <rFont val="Arial"/>
        <family val="2"/>
      </rPr>
      <t xml:space="preserve">  Increased police visibility, increased victim satisfaction and increased public confidence                                                                    </t>
    </r>
    <r>
      <rPr>
        <b/>
        <sz val="10"/>
        <rFont val="Arial"/>
        <family val="2"/>
      </rPr>
      <t>How will it be measured =</t>
    </r>
    <r>
      <rPr>
        <sz val="10"/>
        <rFont val="Arial"/>
        <family val="2"/>
      </rPr>
      <t xml:space="preserve"> Use of the mobile technology to assess time spent by officers outside the station.</t>
    </r>
  </si>
  <si>
    <r>
      <t xml:space="preserve">OPCC: </t>
    </r>
    <r>
      <rPr>
        <sz val="10"/>
        <rFont val="Arial"/>
        <family val="2"/>
      </rPr>
      <t>PCC attendance at Place Partnership meetings. Ongoing briefings / updates to the PCC on the sale of leek Wotton and the refurbishment / move to Neville House.</t>
    </r>
  </si>
  <si>
    <t>OPCC: Scrutiny of action plan via AGG. Hold the CC to account for performance. Direct communication with Head of Unit when complaints are received by the OPCC. Actions to improve performance include flattening out their demand, sending out renewal information earlier in the process and adopting some streamlined business processes identified in the commissioning review  that will assist the force in reducing this 2 week gap between them and other forces and increase the percentage of issues before expiry.  PCC to meet BASC and ACC Blakeman. National issue</t>
  </si>
  <si>
    <t xml:space="preserve">Good = Positive outcomes from the additionality                                                                                     How will it be measured = Performance framework to be developed for the new structure of Devonport for 2016-18. Framework to report on outcomes and VFM. </t>
  </si>
  <si>
    <t xml:space="preserve">1st April 2017 commencing new contract with WCC and  Refuge </t>
  </si>
  <si>
    <r>
      <rPr>
        <b/>
        <sz val="10"/>
        <rFont val="Arial"/>
        <family val="2"/>
      </rPr>
      <t xml:space="preserve">Good =  </t>
    </r>
    <r>
      <rPr>
        <sz val="10"/>
        <rFont val="Arial"/>
        <family val="2"/>
      </rPr>
      <t xml:space="preserve">Maintain or increase the level of support offered to victims and survivors (ISVAs / IDVAs); improved victim confidence and satisfaction;    </t>
    </r>
    <r>
      <rPr>
        <b/>
        <sz val="10"/>
        <rFont val="Arial"/>
        <family val="2"/>
      </rPr>
      <t xml:space="preserve">                                                      How will it be measured =</t>
    </r>
    <r>
      <rPr>
        <sz val="10"/>
        <rFont val="Arial"/>
        <family val="2"/>
      </rPr>
      <t xml:space="preserve">Vulnerability Strategic Board need to develop performance measures; Victim Support will monitor volume of crimes marked with vulnerability flags; PCC will participate in performance review meetings with Refuge and WCC; PCC will hold quarterly performance meetings with grant recipients engaging with victims of sexual violence. </t>
    </r>
  </si>
  <si>
    <t>See more victims and survivors accessing
appropriate support services. Encourage increased reporting of offences which
cause the greatest harm, such as rape, serious
sexual offences, child sexual exploitation,
female genital mutilation and domestic abuse.</t>
  </si>
  <si>
    <t>Police, Victim Support, Safeline, ROSA, CRASAC, SARC</t>
  </si>
  <si>
    <r>
      <rPr>
        <b/>
        <sz val="10"/>
        <rFont val="Arial"/>
        <family val="2"/>
      </rPr>
      <t>Rape &amp; Serious Sexual Offences:</t>
    </r>
    <r>
      <rPr>
        <sz val="10"/>
        <rFont val="Arial"/>
        <family val="2"/>
      </rPr>
      <t xml:space="preserve"> PCC to scrutinise levels of reporting to the police. PCC to hold CC to account for outcomes of reported crimes and to monitor conviction rates via the LCJB and give credence to the HMIC Rape Monitoring annual report.</t>
    </r>
  </si>
  <si>
    <r>
      <rPr>
        <b/>
        <sz val="10"/>
        <rFont val="Arial"/>
        <family val="2"/>
      </rPr>
      <t xml:space="preserve">Good = </t>
    </r>
    <r>
      <rPr>
        <sz val="10"/>
        <rFont val="Arial"/>
        <family val="2"/>
      </rPr>
      <t xml:space="preserve">Victims and Survivors have confidence to report crimes (current and historic) to statutory agencies or if they chose not to formally report receive support from other agencies. Victim satisfaction is high for those who report.  </t>
    </r>
    <r>
      <rPr>
        <b/>
        <sz val="10"/>
        <rFont val="Arial"/>
        <family val="2"/>
      </rPr>
      <t xml:space="preserve">                                                                                             How will it be measured =</t>
    </r>
    <r>
      <rPr>
        <sz val="10"/>
        <rFont val="Arial"/>
        <family val="2"/>
      </rPr>
      <t xml:space="preserve"> Measuring reports of rape and serious sexual offences both historical and current. Results of Home Office mandated Rape / DA victim satisfaction survey. Give credence to the HMIC Rape Monitoring report.</t>
    </r>
  </si>
  <si>
    <r>
      <rPr>
        <b/>
        <sz val="10"/>
        <rFont val="Arial"/>
        <family val="2"/>
      </rPr>
      <t>Domestic Abuse:</t>
    </r>
    <r>
      <rPr>
        <sz val="10"/>
        <rFont val="Arial"/>
        <family val="2"/>
      </rPr>
      <t xml:space="preserve"> PCC to scrutinise levels of reporting to the police. PCC to hold CC to account for outcomes of reported crimes and to monitor conviction rates.</t>
    </r>
  </si>
  <si>
    <t>Warwickshire Police, Refuge, Victim Support</t>
  </si>
  <si>
    <r>
      <rPr>
        <b/>
        <sz val="10"/>
        <rFont val="Arial"/>
        <family val="2"/>
      </rPr>
      <t>Good =</t>
    </r>
    <r>
      <rPr>
        <sz val="10"/>
        <rFont val="Arial"/>
        <family val="2"/>
      </rPr>
      <t xml:space="preserve"> Firstly need to understand the scale and risks (problem profile)                                                                          </t>
    </r>
    <r>
      <rPr>
        <b/>
        <sz val="10"/>
        <rFont val="Arial"/>
        <family val="2"/>
      </rPr>
      <t>How will it be measured =</t>
    </r>
    <r>
      <rPr>
        <sz val="10"/>
        <rFont val="Arial"/>
        <family val="2"/>
      </rPr>
      <t xml:space="preserve"> Baseline data and problem profile required. </t>
    </r>
  </si>
  <si>
    <r>
      <rPr>
        <b/>
        <sz val="10"/>
        <rFont val="Arial"/>
        <family val="2"/>
      </rPr>
      <t xml:space="preserve">Good =   </t>
    </r>
    <r>
      <rPr>
        <sz val="10"/>
        <rFont val="Arial"/>
        <family val="2"/>
      </rPr>
      <t xml:space="preserve">Increased awareness of CSE. Support / interventions provided to victims of CSE.  </t>
    </r>
    <r>
      <rPr>
        <b/>
        <sz val="10"/>
        <rFont val="Arial"/>
        <family val="2"/>
      </rPr>
      <t xml:space="preserve">                                                                                                                                                                                                                          How will it be measured</t>
    </r>
    <r>
      <rPr>
        <sz val="10"/>
        <rFont val="Arial"/>
        <family val="2"/>
      </rPr>
      <t xml:space="preserve"> = Regular review of problem profile. Use of CSE marker. Via the Barnardos grant updates (see grant tab)</t>
    </r>
  </si>
  <si>
    <r>
      <rPr>
        <b/>
        <sz val="10"/>
        <rFont val="Arial"/>
        <family val="2"/>
      </rPr>
      <t>Good =</t>
    </r>
    <r>
      <rPr>
        <sz val="10"/>
        <rFont val="Arial"/>
        <family val="2"/>
      </rPr>
      <t xml:space="preserve"> Utilising full capability and capacity of Refuge IMPACT performance management system.                                                                               </t>
    </r>
    <r>
      <rPr>
        <b/>
        <sz val="10"/>
        <rFont val="Arial"/>
        <family val="2"/>
      </rPr>
      <t xml:space="preserve">How will it be measured = </t>
    </r>
    <r>
      <rPr>
        <sz val="10"/>
        <rFont val="Arial"/>
        <family val="2"/>
      </rPr>
      <t>Via the Victim Support contract to understand victim satisfaction. Findings from the Alliance DA satisfaction surveys.  Via the Barnardos grant updates (see grant tab)</t>
    </r>
  </si>
  <si>
    <r>
      <rPr>
        <b/>
        <sz val="10"/>
        <rFont val="Arial"/>
        <family val="2"/>
      </rPr>
      <t>OPCC:</t>
    </r>
    <r>
      <rPr>
        <sz val="10"/>
        <rFont val="Arial"/>
        <family val="2"/>
      </rPr>
      <t xml:space="preserve"> Monitor WCC VAWG Delivery Plan and ask questions of the Board if deemed necessary. OPCC are a co-commissioner of the DA support service (Refuge)</t>
    </r>
  </si>
  <si>
    <r>
      <rPr>
        <b/>
        <sz val="10"/>
        <color theme="1"/>
        <rFont val="Arial"/>
        <family val="2"/>
      </rPr>
      <t>Good =</t>
    </r>
    <r>
      <rPr>
        <sz val="10"/>
        <color theme="1"/>
        <rFont val="Arial"/>
        <family val="2"/>
      </rPr>
      <t xml:space="preserve"> OPCC to establish firstly what is being delivered by the strategy.                                                                                                            </t>
    </r>
    <r>
      <rPr>
        <b/>
        <sz val="10"/>
        <color theme="1"/>
        <rFont val="Arial"/>
        <family val="2"/>
      </rPr>
      <t>How will it be measured</t>
    </r>
    <r>
      <rPr>
        <sz val="10"/>
        <color theme="1"/>
        <rFont val="Arial"/>
        <family val="2"/>
      </rPr>
      <t xml:space="preserve"> =</t>
    </r>
  </si>
  <si>
    <t xml:space="preserve">Overview in the summer 2017. Initial evaluation in July 2017 then annual group evaluation </t>
  </si>
  <si>
    <r>
      <rPr>
        <b/>
        <sz val="10"/>
        <rFont val="Arial"/>
        <family val="2"/>
      </rPr>
      <t>CSE:</t>
    </r>
    <r>
      <rPr>
        <sz val="10"/>
        <rFont val="Arial"/>
        <family val="2"/>
      </rPr>
      <t xml:space="preserve"> Raise awareness of CSE. Via PCC funding provide support and interventions  to victims of CSE and training to parents / professionals to raise awareness. </t>
    </r>
  </si>
  <si>
    <r>
      <rPr>
        <b/>
        <sz val="10"/>
        <rFont val="Arial"/>
        <family val="2"/>
      </rPr>
      <t>Modern Slavery / Human Trafficking</t>
    </r>
    <r>
      <rPr>
        <sz val="10"/>
        <rFont val="Arial"/>
        <family val="2"/>
      </rPr>
      <t xml:space="preserve">: OPCC recognise that there is a lack of internal knowledge on the true scale of the issue. PCC to hold CC to account to establish what intelligence the force have on the issue, understand scale of the problem and establish what action is being taken to tackle the problem. Baseline data required. </t>
    </r>
  </si>
  <si>
    <r>
      <rPr>
        <b/>
        <sz val="10"/>
        <rFont val="Arial"/>
        <family val="2"/>
      </rPr>
      <t>Forced marriage and Honour based violence:</t>
    </r>
    <r>
      <rPr>
        <sz val="10"/>
        <rFont val="Arial"/>
        <family val="2"/>
      </rPr>
      <t xml:space="preserve"> OPCC recognise that there is a lack of internal knowledge on the true scale of the issue. PCC to hold CC to account to establish what intelligence the force have on the issue, understand scale of the problem and establish what action is being taken to tackle the problem. Baseline data required.  </t>
    </r>
  </si>
  <si>
    <r>
      <rPr>
        <b/>
        <sz val="10"/>
        <rFont val="Arial"/>
        <family val="2"/>
      </rPr>
      <t>Female Genital Mutilation:</t>
    </r>
    <r>
      <rPr>
        <sz val="10"/>
        <rFont val="Arial"/>
        <family val="2"/>
      </rPr>
      <t xml:space="preserve"> OPCC recognise that there is a lack of internal knowledge on the true scale of the issue. PCC to hold CC to account to establish what intelligence the force have on the issue, understand scale of the problem and establish what action is being taken to tackle the problem. Baseline data required. </t>
    </r>
  </si>
  <si>
    <t xml:space="preserve">OPCC: Engage with WCC Road Safety Team, Alliance Safer Roads Partnership and making of appropriate grants in relation to road safety activity. Warwickshire experience 50% of  the number of KSIs for the whole Alliance. OPCC to seek assurance that Warwickshire receive 50% of prevention activity. PCC to ask CC for a briefing on this matter and if still concerned PCC to formally hold CC to account. Warwickshire residents have identified that speeding is an issue for them therefore OPCC needs to establish where best support is placed? </t>
  </si>
  <si>
    <r>
      <rPr>
        <b/>
        <sz val="10"/>
        <rFont val="Arial"/>
        <family val="2"/>
      </rPr>
      <t>Good =</t>
    </r>
    <r>
      <rPr>
        <sz val="10"/>
        <rFont val="Arial"/>
        <family val="2"/>
      </rPr>
      <t xml:space="preserve"> Partnership identification, agreement and action against Serious and Organised Crime Groups. Warwickshire Police LRO's rate members input as essential to managing the threat of their SOCG
</t>
    </r>
    <r>
      <rPr>
        <b/>
        <sz val="10"/>
        <rFont val="Arial"/>
        <family val="2"/>
      </rPr>
      <t>How will it be measured =</t>
    </r>
    <r>
      <rPr>
        <sz val="10"/>
        <rFont val="Arial"/>
        <family val="2"/>
      </rPr>
      <t xml:space="preserve"> Management of crime groups threat and disruptions scores.
Annually members rate SOCJAG as contributing  to A safer, more secure Warwickshire.
</t>
    </r>
  </si>
  <si>
    <t xml:space="preserve">OPCC, Key stakeholders </t>
  </si>
  <si>
    <t>OPCC: OPCC representation and attendance at key partnership meetings</t>
  </si>
  <si>
    <r>
      <rPr>
        <b/>
        <sz val="10"/>
        <rFont val="Arial"/>
        <family val="2"/>
      </rPr>
      <t>Good =</t>
    </r>
    <r>
      <rPr>
        <sz val="10"/>
        <rFont val="Arial"/>
        <family val="2"/>
      </rPr>
      <t xml:space="preserve"> Reduction in KSIs. Warwickshire receives appropriate resources to prevent RTCs.                                                                                                                                                                                        </t>
    </r>
    <r>
      <rPr>
        <b/>
        <sz val="10"/>
        <rFont val="Arial"/>
        <family val="2"/>
      </rPr>
      <t>How will it be measured =</t>
    </r>
    <r>
      <rPr>
        <sz val="10"/>
        <rFont val="Arial"/>
        <family val="2"/>
      </rPr>
      <t xml:space="preserve">  via the force and WCC performance reports</t>
    </r>
  </si>
  <si>
    <t>Warwickshire Police, Mental Health Concordat partners</t>
  </si>
  <si>
    <t>First refugees to settle in November 2016?</t>
  </si>
  <si>
    <r>
      <rPr>
        <b/>
        <sz val="10"/>
        <rFont val="Arial"/>
        <family val="2"/>
      </rPr>
      <t>Good =</t>
    </r>
    <r>
      <rPr>
        <sz val="10"/>
        <rFont val="Arial"/>
        <family val="2"/>
      </rPr>
      <t xml:space="preserve"> s.136 MHA detainees diverted away from custody.  Children and young people not detained in custody.                                                                                                                               </t>
    </r>
    <r>
      <rPr>
        <b/>
        <sz val="10"/>
        <rFont val="Arial"/>
        <family val="2"/>
      </rPr>
      <t xml:space="preserve">How will it be measured = </t>
    </r>
    <r>
      <rPr>
        <sz val="10"/>
        <rFont val="Arial"/>
        <family val="2"/>
      </rPr>
      <t>Custody data</t>
    </r>
  </si>
  <si>
    <t>OPCC, CSPs, WCC, Warwickshire Police, G4S, Voluntary and third sector support services</t>
  </si>
  <si>
    <r>
      <rPr>
        <b/>
        <sz val="10"/>
        <rFont val="Arial"/>
        <family val="2"/>
      </rPr>
      <t>Good =</t>
    </r>
    <r>
      <rPr>
        <sz val="10"/>
        <rFont val="Arial"/>
        <family val="2"/>
      </rPr>
      <t xml:space="preserve"> Partners value the input and contribution from the PCC and OPCC.   Partnership plans evidence, document and contribute the Police and Crime plan priorities.                                                                                                                                                                                   </t>
    </r>
    <r>
      <rPr>
        <b/>
        <sz val="10"/>
        <rFont val="Arial"/>
        <family val="2"/>
      </rPr>
      <t xml:space="preserve">How will it be measured = </t>
    </r>
    <r>
      <rPr>
        <sz val="10"/>
        <rFont val="Arial"/>
        <family val="2"/>
      </rPr>
      <t>Annual partnership / stakeholder questionnaire regarding effectiveness. Monitoring of PCC funded grants (see grant tab)</t>
    </r>
    <r>
      <rPr>
        <sz val="10"/>
        <color rgb="FFFF0000"/>
        <rFont val="Arial"/>
        <family val="2"/>
      </rPr>
      <t xml:space="preserve">
</t>
    </r>
  </si>
  <si>
    <r>
      <rPr>
        <b/>
        <sz val="10"/>
        <rFont val="Arial"/>
        <family val="2"/>
      </rPr>
      <t>Good =</t>
    </r>
    <r>
      <rPr>
        <sz val="10"/>
        <rFont val="Arial"/>
        <family val="2"/>
      </rPr>
      <t xml:space="preserve"> Public empowered to take personal and community crime prevention steps. Increased public confidence to report crime.  Communities informed of action taken                                                                       </t>
    </r>
    <r>
      <rPr>
        <b/>
        <sz val="10"/>
        <rFont val="Arial"/>
        <family val="2"/>
      </rPr>
      <t>How will it be measured =</t>
    </r>
    <r>
      <rPr>
        <sz val="10"/>
        <rFont val="Arial"/>
        <family val="2"/>
      </rPr>
      <t xml:space="preserve"> Data from co-ordinators.  
- Number of reports received by the police and feedback from co-ordinators.
- Rural Watch messages and CMS watch message Warks and Alliance
- Number of visits to vulnerable victims and action taken  
- Percentage of residents who feel safer as a direct result of the visit and/ or information/ advice provided.  
- Annual survey.</t>
    </r>
  </si>
  <si>
    <r>
      <rPr>
        <b/>
        <sz val="10"/>
        <rFont val="Arial"/>
        <family val="2"/>
      </rPr>
      <t>Good =</t>
    </r>
    <r>
      <rPr>
        <sz val="10"/>
        <rFont val="Arial"/>
        <family val="2"/>
      </rPr>
      <t xml:space="preserve"> Low no. of cases deemed inappropriately disposed of. Effective follow up and feed back from Police where cases referred back.                                                                                                                                                                                                                             </t>
    </r>
    <r>
      <rPr>
        <b/>
        <sz val="10"/>
        <rFont val="Arial"/>
        <family val="2"/>
      </rPr>
      <t>How will it be measured =</t>
    </r>
    <r>
      <rPr>
        <sz val="10"/>
        <rFont val="Arial"/>
        <family val="2"/>
      </rPr>
      <t xml:space="preserve"> Reporting at the Out of Court scrutiny panel. </t>
    </r>
  </si>
  <si>
    <t>OPCC: PCC to engage with young people via a variety of forums / events (see engagement tab). OPCC representation at the Safe Education Partnership meetings. PCC funding of diversionary activities (see grant tab)</t>
  </si>
  <si>
    <t xml:space="preserve">Improved force performance.   </t>
  </si>
  <si>
    <t>Appropriate and proportionate police and OPCC response to issues and threats.</t>
  </si>
  <si>
    <t>PCC to hold CC to account at weekly meeting</t>
  </si>
  <si>
    <t>PCC to scrutinise force performance and challenge where appropriate at the monthly performance meeting.</t>
  </si>
  <si>
    <t xml:space="preserve">PCC to scrutinise Money Matters report at monthly PCC / CC finance meeting. </t>
  </si>
  <si>
    <t>Strong health of the organisation</t>
  </si>
  <si>
    <t xml:space="preserve">PCC to scrutinise the Enabling Services report at Quarterly PCC / CC meeting. </t>
  </si>
  <si>
    <t>PCC to discuss relevant issues and threats at the weekly PCC / CC meeting</t>
  </si>
  <si>
    <t xml:space="preserve">PCC / CC / NH / DCC / Regional PROs </t>
  </si>
  <si>
    <t xml:space="preserve">I will develop a programme of assurance enabling me to scrutinise and challenge the Chief Constable on Alliance business areas with greater rigour. </t>
  </si>
  <si>
    <t xml:space="preserve"> I will work with the force to design and develop a performance framework. The framework will enable scrutiny of force performance, performance against this plan and allow me to assess success.</t>
  </si>
  <si>
    <t>Monthly at Alliance Governance Group (subject to West Mercia PCC approval) or monthly at weekly PCC / CC meeting</t>
  </si>
  <si>
    <r>
      <rPr>
        <b/>
        <sz val="10"/>
        <rFont val="Arial"/>
        <family val="2"/>
      </rPr>
      <t>Good =</t>
    </r>
    <r>
      <rPr>
        <sz val="10"/>
        <rFont val="Arial"/>
        <family val="2"/>
      </rPr>
      <t xml:space="preserve"> Objectives of the P&amp;C plan delivered.</t>
    </r>
  </si>
  <si>
    <r>
      <rPr>
        <b/>
        <sz val="10"/>
        <rFont val="Arial"/>
        <family val="2"/>
      </rPr>
      <t>Good =</t>
    </r>
    <r>
      <rPr>
        <sz val="10"/>
        <rFont val="Arial"/>
        <family val="2"/>
      </rPr>
      <t xml:space="preserve"> Improved force performance</t>
    </r>
  </si>
  <si>
    <r>
      <rPr>
        <b/>
        <sz val="10"/>
        <rFont val="Arial"/>
        <family val="2"/>
      </rPr>
      <t>Good =</t>
    </r>
    <r>
      <rPr>
        <sz val="10"/>
        <rFont val="Arial"/>
        <family val="2"/>
      </rPr>
      <t xml:space="preserve"> Improved financial efficiencies. </t>
    </r>
  </si>
  <si>
    <r>
      <rPr>
        <b/>
        <sz val="10"/>
        <rFont val="Arial"/>
        <family val="2"/>
      </rPr>
      <t>Good =</t>
    </r>
    <r>
      <rPr>
        <sz val="10"/>
        <rFont val="Arial"/>
        <family val="2"/>
      </rPr>
      <t xml:space="preserve"> Warwickshire is a safe place to live, work and visit.</t>
    </r>
  </si>
  <si>
    <r>
      <rPr>
        <b/>
        <sz val="10"/>
        <rFont val="Arial"/>
        <family val="2"/>
      </rPr>
      <t>Good =</t>
    </r>
    <r>
      <rPr>
        <sz val="10"/>
        <rFont val="Arial"/>
        <family val="2"/>
      </rPr>
      <t xml:space="preserve"> Strong collaboration and governance arrangements in place. </t>
    </r>
  </si>
  <si>
    <t xml:space="preserve">Ensure the public receive high quality, value for money policing within the available resources of the Alliance. </t>
  </si>
  <si>
    <t xml:space="preserve">Strong governance arrangements in relation to national and regional collaboration. </t>
  </si>
  <si>
    <t xml:space="preserve">PCC to discuss regional and national collaboration and governance arrangements  and  at a quarterly PCC / CC with the support of the two regional policy officers. </t>
  </si>
  <si>
    <r>
      <rPr>
        <b/>
        <sz val="10"/>
        <rFont val="Arial"/>
        <family val="2"/>
      </rPr>
      <t>Good =</t>
    </r>
    <r>
      <rPr>
        <sz val="10"/>
        <rFont val="Arial"/>
        <family val="2"/>
      </rPr>
      <t xml:space="preserve"> Healthy organisation</t>
    </r>
  </si>
  <si>
    <t>Strengthening and deepening the Alliance further.</t>
  </si>
  <si>
    <r>
      <rPr>
        <b/>
        <sz val="10"/>
        <rFont val="Arial"/>
        <family val="2"/>
      </rPr>
      <t>Good =</t>
    </r>
    <r>
      <rPr>
        <sz val="10"/>
        <rFont val="Arial"/>
        <family val="2"/>
      </rPr>
      <t xml:space="preserve"> Strong Alliance assurance programme in place.</t>
    </r>
  </si>
  <si>
    <r>
      <rPr>
        <b/>
        <sz val="10"/>
        <rFont val="Arial"/>
        <family val="2"/>
      </rPr>
      <t>Good =</t>
    </r>
    <r>
      <rPr>
        <sz val="10"/>
        <rFont val="Arial"/>
        <family val="2"/>
      </rPr>
      <t xml:space="preserve"> Performance framework in place</t>
    </r>
  </si>
  <si>
    <t>OPCC / West Mercia OPCC / Alliance (SSI)</t>
  </si>
  <si>
    <t>Work to commence in December 2016</t>
  </si>
  <si>
    <t>Developing  a rigorous performance framework</t>
  </si>
  <si>
    <t>Have a clear and a rigorous performance framework in place</t>
  </si>
  <si>
    <t>OPCC to work in partnership with West Mercia OPCC and the Alliance to  develop a performance framework</t>
  </si>
  <si>
    <t>Work to review current performance report in light of new Police and Crime Plan to commence  in December 2016</t>
  </si>
  <si>
    <t>Work with SSI to ensure the reports are meaningful, containing both quantative and qualitative information</t>
  </si>
  <si>
    <t xml:space="preserve">The objectives set within his PDR, primarily delivering the P&amp;C Plan. </t>
  </si>
  <si>
    <t>Deliver the P&amp;C plan</t>
  </si>
  <si>
    <t>PCC / CC</t>
  </si>
  <si>
    <t xml:space="preserve">PCC to undertake an annual appraisal with CC and set PDR objectives. </t>
  </si>
  <si>
    <r>
      <rPr>
        <b/>
        <sz val="10"/>
        <rFont val="Arial"/>
        <family val="2"/>
      </rPr>
      <t>Good</t>
    </r>
    <r>
      <rPr>
        <sz val="10"/>
        <rFont val="Arial"/>
        <family val="2"/>
      </rPr>
      <t xml:space="preserve"> = Public facing document which will enable the PCC to hold the CC to account with the view to improve force performance.</t>
    </r>
  </si>
  <si>
    <t>To
ensure transparency I will publish on my website
details of the Chief Constable’s Term and Conditions
of appointment.</t>
  </si>
  <si>
    <r>
      <rPr>
        <b/>
        <sz val="10"/>
        <rFont val="Arial"/>
        <family val="2"/>
      </rPr>
      <t>Good =</t>
    </r>
    <r>
      <rPr>
        <sz val="10"/>
        <rFont val="Arial"/>
        <family val="2"/>
      </rPr>
      <t xml:space="preserve"> PDR objectives met</t>
    </r>
  </si>
  <si>
    <t>Be transparent.</t>
  </si>
  <si>
    <t>OPCC / NT</t>
  </si>
  <si>
    <t xml:space="preserve">Publish T&amp;Cs on OPCC website. </t>
  </si>
  <si>
    <t xml:space="preserve">  http://www.warwickshire-pcc.gov.uk/your-pcc/senior-staff-details-salary-allowances-register-of-interests/chief-constable-remuneration/</t>
  </si>
  <si>
    <r>
      <rPr>
        <b/>
        <sz val="10"/>
        <rFont val="Arial"/>
        <family val="2"/>
      </rPr>
      <t>Good</t>
    </r>
    <r>
      <rPr>
        <sz val="10"/>
        <rFont val="Arial"/>
        <family val="2"/>
      </rPr>
      <t xml:space="preserve"> = Transparency T&amp;Cs published</t>
    </r>
  </si>
  <si>
    <t>Publish salaries and expenses on OPCC website</t>
  </si>
  <si>
    <t>http://www.warwickshire-pcc.gov.uk/key-information/financial-information/pay-multiple-and-staff-salary-bands/     http://www.warwickshire-pcc.gov.uk/your-pcc/senior-staff-expense-claims/</t>
  </si>
  <si>
    <t xml:space="preserve">OPCCs / CCs / LH / </t>
  </si>
  <si>
    <t>Quarterly meetings</t>
  </si>
  <si>
    <t>The Joint Audit Committee in partnership with the OPCCs and West Mercia CC.</t>
  </si>
  <si>
    <t>PCC / NH / BP / P&amp;C Panel</t>
  </si>
  <si>
    <t>Good = Support and scrutiny by the P&amp;C panel</t>
  </si>
  <si>
    <r>
      <rPr>
        <b/>
        <sz val="10"/>
        <rFont val="Arial"/>
        <family val="2"/>
      </rPr>
      <t xml:space="preserve">Good = </t>
    </r>
    <r>
      <rPr>
        <sz val="10"/>
        <rFont val="Arial"/>
        <family val="2"/>
      </rPr>
      <t>Transparency Salaries and expenses published</t>
    </r>
  </si>
  <si>
    <t xml:space="preserve">Ensure there is independent consideration of internal and external audit reports of both of the Police and Crime Commissioners and the Chief Constables. </t>
  </si>
  <si>
    <t>Quarterly meetings of the Independent Joint Audit Committee</t>
  </si>
  <si>
    <r>
      <rPr>
        <b/>
        <sz val="10"/>
        <rFont val="Arial"/>
        <family val="2"/>
      </rPr>
      <t>Good =</t>
    </r>
    <r>
      <rPr>
        <sz val="10"/>
        <rFont val="Arial"/>
        <family val="2"/>
      </rPr>
      <t xml:space="preserve"> Strong independent audit function for the Alliance</t>
    </r>
  </si>
  <si>
    <t xml:space="preserve">PCC attendance at bi-monthly full panel meetings. PCC to consult with the Panel on his plans for policing, as well as the precept (the money collected from council tax for policing) and certain key appointments. OPCC representation at panel working groups. </t>
  </si>
  <si>
    <t xml:space="preserve"> NH / BP / P&amp;C Panel</t>
  </si>
  <si>
    <t>NH / LH / P&amp;C Panel</t>
  </si>
  <si>
    <t>Have an open and transparent working relationship with the Panel resulting in support and scrutiny of my work by the Panel.</t>
  </si>
  <si>
    <t xml:space="preserve">OPCC representation at panel working groups. </t>
  </si>
  <si>
    <t>NH / LH / PCC</t>
  </si>
  <si>
    <t>Publish Non-restricted decision notices on OPCC website.</t>
  </si>
  <si>
    <t>Ongoing - To be published when Decision Notices signed by PCC http://www.warwickshire-pcc.gov.uk/key-information/policies-procedures/decision-making/</t>
  </si>
  <si>
    <r>
      <rPr>
        <b/>
        <sz val="10"/>
        <rFont val="Arial"/>
        <family val="2"/>
      </rPr>
      <t>Good =</t>
    </r>
    <r>
      <rPr>
        <sz val="10"/>
        <rFont val="Arial"/>
        <family val="2"/>
      </rPr>
      <t xml:space="preserve"> Transparency Decision notices published</t>
    </r>
  </si>
  <si>
    <r>
      <rPr>
        <b/>
        <sz val="10"/>
        <rFont val="Arial"/>
        <family val="2"/>
      </rPr>
      <t>Good =</t>
    </r>
    <r>
      <rPr>
        <sz val="10"/>
        <rFont val="Arial"/>
        <family val="2"/>
      </rPr>
      <t xml:space="preserve"> Support and scrutiny by the P&amp;C panel</t>
    </r>
  </si>
  <si>
    <t>The full results are published annually each July with quarterly updates published in January, April, July and October.</t>
  </si>
  <si>
    <r>
      <rPr>
        <b/>
        <sz val="10"/>
        <color theme="1"/>
        <rFont val="Arial"/>
        <family val="2"/>
      </rPr>
      <t>Good =</t>
    </r>
    <r>
      <rPr>
        <sz val="10"/>
        <color theme="1"/>
        <rFont val="Arial"/>
        <family val="2"/>
      </rPr>
      <t xml:space="preserve"> Improved force performance</t>
    </r>
  </si>
  <si>
    <t>To accurately assess how Warwickshire Police is
performing I will be giving credence to the 
Crime Survey for England and Wales</t>
  </si>
  <si>
    <t>Scrutinise the 
Crime Survey for England and Wales</t>
  </si>
  <si>
    <t xml:space="preserve">Monitor force performance </t>
  </si>
  <si>
    <t>Warwickshire Police / OPCC / ONS Crime Survey for England and Wales</t>
  </si>
  <si>
    <t>Attendance at pre-inspection core group meetings, representation at any roundtable HMI briefings, attendance at HMIC hot debriefs, scrutiny of HMIC reports once published, formal response to Home Secretary on HMIC inspection reports, monitor action plans implemented to address HMIC recommendations, hold CC to account for any key issues identified by HMIC. Positive recognition of the force where findings justify it. That the force assesses any recommendations made by HMIC and implements recommendations if they deem them appropriate. Explanation from the force if they do not propose to implement recommendation(s).Additional scrutiny of inspection reports by the Joint Audit Committee.</t>
  </si>
  <si>
    <t>Warwickshire Police, HMIC, OPCC</t>
  </si>
  <si>
    <r>
      <rPr>
        <b/>
        <sz val="10"/>
        <rFont val="Arial"/>
        <family val="2"/>
      </rPr>
      <t>Good =</t>
    </r>
    <r>
      <rPr>
        <sz val="10"/>
        <rFont val="Arial"/>
        <family val="2"/>
      </rPr>
      <t xml:space="preserve"> At a minimum Warwickshire police being graded 'Good' in the inspection reports.                                                                              </t>
    </r>
    <r>
      <rPr>
        <b/>
        <sz val="10"/>
        <rFont val="Arial"/>
        <family val="2"/>
      </rPr>
      <t>How will it be measured =</t>
    </r>
    <r>
      <rPr>
        <sz val="10"/>
        <rFont val="Arial"/>
        <family val="2"/>
      </rPr>
      <t xml:space="preserve">   HMIC assessment</t>
    </r>
  </si>
  <si>
    <t>Ongoing inspection programme.</t>
  </si>
  <si>
    <t>Public consultation on the precept. PCC to consult with the Panel on his plans for the precept (the money collected from council tax for policing).</t>
  </si>
  <si>
    <r>
      <rPr>
        <b/>
        <sz val="10"/>
        <rFont val="Arial"/>
        <family val="2"/>
      </rPr>
      <t>Good =</t>
    </r>
    <r>
      <rPr>
        <sz val="10"/>
        <rFont val="Arial"/>
        <family val="2"/>
      </rPr>
      <t xml:space="preserve"> Precept agreed by P&amp;C Panel</t>
    </r>
  </si>
  <si>
    <t>Measures of success:</t>
  </si>
  <si>
    <t>OPCC: To organise, administer, attend, influence and monitor the Warwickshire multiagency SOCJAG. OPCC to establish if police / partners are finding the meetings productive. HMIC have identified Warwickshire as best practice. Need to ensure continued activity. Evaluation of group / meeting to be completed. Regional PRO linked in.</t>
  </si>
  <si>
    <r>
      <rPr>
        <b/>
        <sz val="10"/>
        <rFont val="Arial"/>
        <family val="2"/>
      </rPr>
      <t>OPCC:</t>
    </r>
    <r>
      <rPr>
        <sz val="10"/>
        <rFont val="Arial"/>
        <family val="2"/>
      </rPr>
      <t xml:space="preserve"> Scrutiny of CDI data and to challenge the force where appropriate. Give credence to HMIC findings. TIE to look into.</t>
    </r>
  </si>
  <si>
    <r>
      <rPr>
        <b/>
        <sz val="10"/>
        <rFont val="Arial"/>
        <family val="2"/>
      </rPr>
      <t>OPCC:</t>
    </r>
    <r>
      <rPr>
        <sz val="10"/>
        <rFont val="Arial"/>
        <family val="2"/>
      </rPr>
      <t xml:space="preserve"> Scrutiny of 101 and 999 calls performance data. Work with the force to identify alternative methods of communication. Establish who leads on alternative methods on contact?</t>
    </r>
  </si>
  <si>
    <t>OPCC: Needs assessment required. By full engagement with Alliance Vulnerability Strategic Programme Board and ensuring all crimes suffered by vulnerable victims have enhanced service in accordance with Victims Code. Ensuring full performance measurement engagement with co-commissioned county service for victims of domestic abuse. (Provided by Refuge from 1.4.2017). Ensuring all recipients of PCC grants who support victims of sexual violence provide effective, efficient and timely grant updates. Going forward a specific OPCC policy and research officer will have responsibility for vulnerability related issues.</t>
  </si>
  <si>
    <r>
      <rPr>
        <b/>
        <sz val="10"/>
        <rFont val="Arial"/>
        <family val="2"/>
      </rPr>
      <t>Good =</t>
    </r>
    <r>
      <rPr>
        <sz val="10"/>
        <rFont val="Arial"/>
        <family val="2"/>
      </rPr>
      <t xml:space="preserve"> People do things differently because of our suggestions. Partners value the input and contribution from the PCC and OPCC.   Partnership plans evidence, document and contribute the Police and Crime plan priorities.                                </t>
    </r>
    <r>
      <rPr>
        <b/>
        <sz val="10"/>
        <rFont val="Arial"/>
        <family val="2"/>
      </rPr>
      <t>How will it be measured =</t>
    </r>
    <r>
      <rPr>
        <sz val="10"/>
        <rFont val="Arial"/>
        <family val="2"/>
      </rPr>
      <t xml:space="preserve"> Annual partnership / stakeholder questionnaire regarding effectiveness.
</t>
    </r>
  </si>
  <si>
    <r>
      <rPr>
        <b/>
        <sz val="10"/>
        <rFont val="Arial"/>
        <family val="2"/>
      </rPr>
      <t xml:space="preserve">Good =  </t>
    </r>
    <r>
      <rPr>
        <sz val="10"/>
        <rFont val="Arial"/>
        <family val="2"/>
      </rPr>
      <t xml:space="preserve">To be established once understanding of the facility is fully understood. </t>
    </r>
    <r>
      <rPr>
        <b/>
        <sz val="10"/>
        <rFont val="Arial"/>
        <family val="2"/>
      </rPr>
      <t xml:space="preserve">                                                                                                      How will it be measured =</t>
    </r>
    <r>
      <rPr>
        <sz val="10"/>
        <rFont val="Arial"/>
        <family val="2"/>
      </rPr>
      <t xml:space="preserve">                                                                  More detail required from Athena Programme Team</t>
    </r>
  </si>
  <si>
    <t>Warwickshire Police / ROCU / Regional partner forces / Regional OPCCs</t>
  </si>
  <si>
    <t xml:space="preserve">April 2017 planned GO LIVE with the gateway and local service arrangements, Jan to Mar transition period. </t>
  </si>
  <si>
    <t>Continuous improvement towards compliance with the Code
of Practice for Victims of Crime and Ministry of Justice Witness Charter.</t>
  </si>
  <si>
    <t>Improve &amp; embed compliance with the Code of Practice for
Victims of Crime and Ministry of Justice Witness Charter.</t>
  </si>
  <si>
    <t>All CJS partners mentioned in the VCoP will have responsibility (especially police who have the most measures)</t>
  </si>
  <si>
    <r>
      <rPr>
        <b/>
        <sz val="10"/>
        <rFont val="Arial"/>
        <family val="2"/>
      </rPr>
      <t>Good</t>
    </r>
    <r>
      <rPr>
        <sz val="10"/>
        <rFont val="Arial"/>
        <family val="2"/>
      </rPr>
      <t xml:space="preserve"> = Improved satisfaction for Victims and Witnesses who report/experience crime. Improved multi-agency compliance with Victim Code and Witness charter.                                                                                                                       </t>
    </r>
    <r>
      <rPr>
        <b/>
        <sz val="10"/>
        <rFont val="Arial"/>
        <family val="2"/>
      </rPr>
      <t>How will it be measured</t>
    </r>
    <r>
      <rPr>
        <sz val="10"/>
        <rFont val="Arial"/>
        <family val="2"/>
      </rPr>
      <t xml:space="preserve"> = Development of realistic performance measures in relation to Code and Charter</t>
    </r>
  </si>
  <si>
    <t>Ensuring that those detained in custody are treated in accordance with PACE. Responding to any concerns raised by the Independent Custody Visitors.</t>
  </si>
  <si>
    <t>Maintain an effective Independent Custody Visitor
scheme which provides reassurance to the general public that those
detained in custody are treated in accordance with PACE.</t>
  </si>
  <si>
    <r>
      <rPr>
        <b/>
        <sz val="10"/>
        <rFont val="Arial"/>
        <family val="2"/>
      </rPr>
      <t xml:space="preserve">Good =  </t>
    </r>
    <r>
      <rPr>
        <sz val="10"/>
        <rFont val="Arial"/>
        <family val="2"/>
      </rPr>
      <t xml:space="preserve">An active channel panel which receives referrals. </t>
    </r>
    <r>
      <rPr>
        <b/>
        <sz val="10"/>
        <rFont val="Arial"/>
        <family val="2"/>
      </rPr>
      <t xml:space="preserve">                                                                                                                                                                                                                    How will it be measured =</t>
    </r>
    <r>
      <rPr>
        <sz val="10"/>
        <rFont val="Arial"/>
        <family val="2"/>
      </rPr>
      <t xml:space="preserve"> No. of WRAP training sessions delivered. No. of publicity activities. Delivery against the Prevent Action plan key deliverables.</t>
    </r>
  </si>
  <si>
    <r>
      <rPr>
        <b/>
        <sz val="10"/>
        <rFont val="Arial"/>
        <family val="2"/>
      </rPr>
      <t>Warwickshire County Council</t>
    </r>
    <r>
      <rPr>
        <sz val="10"/>
        <rFont val="Arial"/>
        <family val="2"/>
      </rPr>
      <t>: Attend all SWPB  meetings. Address actions raised from CSPs, report back at next meeting. We also funds ECINS the database used by partners to record ASB reports.</t>
    </r>
  </si>
  <si>
    <r>
      <rPr>
        <b/>
        <sz val="10"/>
        <rFont val="Arial"/>
        <family val="2"/>
      </rPr>
      <t>OPCC:</t>
    </r>
    <r>
      <rPr>
        <sz val="10"/>
        <rFont val="Arial"/>
        <family val="2"/>
      </rPr>
      <t xml:space="preserve"> Attend, monitor and influence the Drug and Alcohol Management Group and IOM meeting where the implementation plans and performance are reviewed. Scrutinise the PCC quarterly update reports and challenge where appropriate. </t>
    </r>
  </si>
  <si>
    <r>
      <rPr>
        <b/>
        <sz val="10"/>
        <rFont val="Arial"/>
        <family val="2"/>
      </rPr>
      <t>Good =</t>
    </r>
    <r>
      <rPr>
        <sz val="10"/>
        <rFont val="Arial"/>
        <family val="2"/>
      </rPr>
      <t xml:space="preserve"> Effective management of IOM nominal and a reduction in the no. of offences this group is committing.                                     </t>
    </r>
    <r>
      <rPr>
        <b/>
        <sz val="10"/>
        <rFont val="Arial"/>
        <family val="2"/>
      </rPr>
      <t>How will it be measured =</t>
    </r>
    <r>
      <rPr>
        <sz val="10"/>
        <rFont val="Arial"/>
        <family val="2"/>
      </rPr>
      <t xml:space="preserve"> Via performance data presented at the IOM steering group meetings and data from Idiom</t>
    </r>
  </si>
  <si>
    <t xml:space="preserve">Good = PCCs being able to effectively scrutinise and support collaborative entities in a manner that allows them to feel assured that all parties are fulfilling their duties as required by the SPR.                                                           How will it be measured = by the number of actions and recommendations (made through governance structures such as the Regional Governance Group) that are acted upon in agreed time frames by all stakeholders involved. Development of performance measures to allow PCCs to hold regional collaborations to account. </t>
  </si>
  <si>
    <t>OPCC: Continue to engage with the Police through the mental health Concordat meeting and Strategic Custody Users Group. Triage Pilot scheme in OCC starts on 15/12/2016 across Warwickshire and Worcestershire. Service will be staffed by a mental health professional. OPCC to monitor progress.</t>
  </si>
  <si>
    <t>To ensure that the Force fulfils its responsibilities to equality and diversity.</t>
  </si>
  <si>
    <r>
      <rPr>
        <b/>
        <sz val="10"/>
        <color theme="1"/>
        <rFont val="Arial"/>
        <family val="2"/>
      </rPr>
      <t>Good =</t>
    </r>
    <r>
      <rPr>
        <sz val="10"/>
        <color theme="1"/>
        <rFont val="Arial"/>
        <family val="2"/>
      </rPr>
      <t xml:space="preserve"> Increase in the number of positive outcomes following a stop and search.  Reduction in number of complaints made in relation to stop and search. Reduction in disproportionality of stop and searches.                                                                   </t>
    </r>
    <r>
      <rPr>
        <b/>
        <sz val="10"/>
        <color theme="1"/>
        <rFont val="Arial"/>
        <family val="2"/>
      </rPr>
      <t>How will it be measured =</t>
    </r>
    <r>
      <rPr>
        <sz val="10"/>
        <color theme="1"/>
        <rFont val="Arial"/>
        <family val="2"/>
      </rPr>
      <t xml:space="preserve"> Monitor number of stop and searches taking place.     Force staying on the Best Use of Stop and Search scheme (or new equivalent scheme).      Monitor ethnicity of those stopped and searched and related outcomes for diverse groups.                                                                                                   </t>
    </r>
  </si>
  <si>
    <r>
      <rPr>
        <b/>
        <sz val="10"/>
        <rFont val="Arial"/>
        <family val="2"/>
      </rPr>
      <t>Good =</t>
    </r>
    <r>
      <rPr>
        <sz val="10"/>
        <rFont val="Arial"/>
        <family val="2"/>
      </rPr>
      <t xml:space="preserve"> Increase in number of reported hate crimes to police and partner agencies.  Increased victim satisfaction rates for those reporting to the police.  Actions from the Hate Crime Action Plan being delivered.                                                                                                                                                                                                  </t>
    </r>
    <r>
      <rPr>
        <b/>
        <sz val="10"/>
        <rFont val="Arial"/>
        <family val="2"/>
      </rPr>
      <t>How will it be measured =</t>
    </r>
    <r>
      <rPr>
        <sz val="10"/>
        <rFont val="Arial"/>
        <family val="2"/>
      </rPr>
      <t xml:space="preserve"> Via force performance report. By the actions completed in Hate Crime Action Plan.  Number of quarterly meetings attended and outcomes from these meetings.</t>
    </r>
  </si>
  <si>
    <r>
      <rPr>
        <b/>
        <sz val="10"/>
        <color theme="1"/>
        <rFont val="Arial"/>
        <family val="2"/>
      </rPr>
      <t>Good =</t>
    </r>
    <r>
      <rPr>
        <sz val="10"/>
        <color theme="1"/>
        <rFont val="Arial"/>
        <family val="2"/>
      </rPr>
      <t xml:space="preserve"> The workforce is representative of the demographic make up of Warwickshire. The Force has clear policies in place to encourage recruitment and retention from diverse groups.                       </t>
    </r>
    <r>
      <rPr>
        <b/>
        <sz val="10"/>
        <color theme="1"/>
        <rFont val="Arial"/>
        <family val="2"/>
      </rPr>
      <t xml:space="preserve">How will it be measured = </t>
    </r>
    <r>
      <rPr>
        <sz val="10"/>
        <color theme="1"/>
        <rFont val="Arial"/>
        <family val="2"/>
      </rPr>
      <t>Demographic establishment data.</t>
    </r>
  </si>
  <si>
    <r>
      <rPr>
        <b/>
        <sz val="10"/>
        <color theme="1"/>
        <rFont val="Arial"/>
        <family val="2"/>
      </rPr>
      <t>Good =</t>
    </r>
    <r>
      <rPr>
        <sz val="10"/>
        <color theme="1"/>
        <rFont val="Arial"/>
        <family val="2"/>
      </rPr>
      <t xml:space="preserve"> Increase in number of complaints recorded within timescales.  Increase in number of complaints resolved within timescales. Reduction in the number of IPCC appeals upheld.                      </t>
    </r>
    <r>
      <rPr>
        <b/>
        <sz val="10"/>
        <color theme="1"/>
        <rFont val="Arial"/>
        <family val="2"/>
      </rPr>
      <t xml:space="preserve">How will it be measured = </t>
    </r>
    <r>
      <rPr>
        <sz val="10"/>
        <color theme="1"/>
        <rFont val="Arial"/>
        <family val="2"/>
      </rPr>
      <t>Number of complaints and outcomes. Number of upheld appeals against non-recording.  Number of upheld appeals against complaint outcome.  Number of complaints referred to the IPCC.</t>
    </r>
  </si>
  <si>
    <t>Assurance that equality and diversity policies and practices are embedded in the Force and obligations are met.                                                                                 Independent oversight of equality and diversity through IAGs.  Equality impact assessments of policies and procedures take place.</t>
  </si>
  <si>
    <t>OPCC: Attendance and input at Strategic Diversity Group.    Monitoring of Force equality impact assessments.  Attendance and input at Independent Advisory Group meetings.  Regular meetings with Warwickshire and Alliance Diversity Officers.</t>
  </si>
  <si>
    <t>Ongoing scrutiny with review every 6 months</t>
  </si>
  <si>
    <t xml:space="preserve">OPCC:  Work in partnership to deliver the Countywide Hate Crime Action Plan.  Attendance and input to the quarterly Countywide Hate Crime Group meetings.  Monitor police hate crime victim satisfaction rates.  Monitor number of hate crimes reported to both Police and other organisations.  Countywide branding for hate crime to be developed with WCC. Follow up on the recommendations made in the PCC funded hate crime gap analysis project to see where the victim's' journey is not as it should be.  Link in with the Force Hate Crime Unit.  OPCC attendance at the police organised 'We stand together events' to listen to the views of the public in attendance.  </t>
  </si>
  <si>
    <t>PCC funded Business and Cyber Crime Advisor, Warwickshire Police.</t>
  </si>
  <si>
    <r>
      <rPr>
        <b/>
        <sz val="10"/>
        <rFont val="Arial"/>
        <family val="2"/>
      </rPr>
      <t>Good =</t>
    </r>
    <r>
      <rPr>
        <sz val="10"/>
        <rFont val="Arial"/>
        <family val="2"/>
      </rPr>
      <t xml:space="preserve"> Businesses to feel more informed on how they can prevent and reduce business crime.  Businesses feel confident to report business crime.  </t>
    </r>
    <r>
      <rPr>
        <b/>
        <sz val="10"/>
        <rFont val="Arial"/>
        <family val="2"/>
      </rPr>
      <t>How will it be measured =</t>
    </r>
    <r>
      <rPr>
        <sz val="10"/>
        <rFont val="Arial"/>
        <family val="2"/>
      </rPr>
      <t xml:space="preserve"> Number of businesses engaged with by the Business and Cyber Crime Advisor which has resulted in them feeling more confident to report business crime or to take steps to prevent becoming a victim.  Number of businesses signing up to Business Watch.  Number of website visits to Business Watch.  Business crime levels.  Number of events the Business Crime Advisor presents at.</t>
    </r>
  </si>
  <si>
    <r>
      <rPr>
        <b/>
        <sz val="10"/>
        <rFont val="Arial"/>
        <family val="2"/>
      </rPr>
      <t>Good =</t>
    </r>
    <r>
      <rPr>
        <sz val="10"/>
        <rFont val="Arial"/>
        <family val="2"/>
      </rPr>
      <t xml:space="preserve"> Continuous independent ethical  scrutiny of key Alliance business.                                              </t>
    </r>
    <r>
      <rPr>
        <b/>
        <sz val="10"/>
        <rFont val="Arial"/>
        <family val="2"/>
      </rPr>
      <t>Outputs =</t>
    </r>
    <r>
      <rPr>
        <sz val="10"/>
        <rFont val="Arial"/>
        <family val="2"/>
      </rPr>
      <t xml:space="preserve"> Number of complaints dip sampled and outcomes of any findings.  Number of Police workforce receiving cultural change training.  Results of Force staff survey (Code of Ethics). Number of meetings held.  Review of work plan actions to include number of Alliance reports and procedures Committee provide ethical feedback on.</t>
    </r>
  </si>
  <si>
    <r>
      <rPr>
        <b/>
        <sz val="10"/>
        <rFont val="Arial"/>
        <family val="2"/>
      </rPr>
      <t>Good =</t>
    </r>
    <r>
      <rPr>
        <sz val="10"/>
        <rFont val="Arial"/>
        <family val="2"/>
      </rPr>
      <t xml:space="preserve"> Reduction in the number of young people using illegal drugs (opiate, non-opiate)
• Increases in the number of young people leaving treatment with reduced drug use or drug free
• Increase in the number of adult drug (opiate, non opiate) users exiting treatment successfully • No. of interventions provided by all funded treatment services as an indication that more interventions = less substance misuse related crime (proxy measure).
 • An increase in the % of adults and young people successfully completing alcohol treatment                                       </t>
    </r>
    <r>
      <rPr>
        <b/>
        <sz val="10"/>
        <rFont val="Arial"/>
        <family val="2"/>
      </rPr>
      <t>How will it be measured =</t>
    </r>
    <r>
      <rPr>
        <sz val="10"/>
        <rFont val="Arial"/>
        <family val="2"/>
      </rPr>
      <t xml:space="preserve"> Monitor the IOM drug testing scheme administered through the Police. Monitor  multiagency DIP outcome measures (still in development) with WCC. Likely to focus more on IOM activity.  Monitor performance of COMPASS via the quarterly grant updates and at DAMG. Monitor the performance of WYJS via their quarterly grant update. See grants tab.                                     
</t>
    </r>
  </si>
  <si>
    <r>
      <rPr>
        <b/>
        <sz val="10"/>
        <color theme="1"/>
        <rFont val="Arial"/>
        <family val="2"/>
      </rPr>
      <t>Good =</t>
    </r>
    <r>
      <rPr>
        <sz val="10"/>
        <color theme="1"/>
        <rFont val="Arial"/>
        <family val="2"/>
      </rPr>
      <t xml:space="preserve"> Equality and diversity policies being in place, regularly reviewed and embedded in the workforce.  IAGs appropriately engaged in Force diversity and equality polices and issues.                                                                                      Equality impact assessments completed for Force policies and procedures.                                                                                            </t>
    </r>
    <r>
      <rPr>
        <b/>
        <sz val="10"/>
        <color theme="1"/>
        <rFont val="Arial"/>
        <family val="2"/>
      </rPr>
      <t xml:space="preserve">How will it be measured = </t>
    </r>
    <r>
      <rPr>
        <sz val="10"/>
        <color theme="1"/>
        <rFont val="Arial"/>
        <family val="2"/>
      </rPr>
      <t>Number of equality impact assessments completed.  Ensuring an up to date Equality Policy is in place.</t>
    </r>
  </si>
  <si>
    <r>
      <rPr>
        <b/>
        <sz val="10"/>
        <rFont val="Arial"/>
        <family val="2"/>
      </rPr>
      <t>Good =</t>
    </r>
    <r>
      <rPr>
        <sz val="10"/>
        <rFont val="Arial"/>
        <family val="2"/>
      </rPr>
      <t xml:space="preserve"> An overall reduction in the rate of reoffending amongst Warwickshire offenders.                                                  </t>
    </r>
    <r>
      <rPr>
        <b/>
        <sz val="10"/>
        <rFont val="Arial"/>
        <family val="2"/>
      </rPr>
      <t xml:space="preserve">How will it be measured </t>
    </r>
    <r>
      <rPr>
        <sz val="10"/>
        <rFont val="Arial"/>
        <family val="2"/>
      </rPr>
      <t>= Total no. of offences committed by IOM cohort. Monitor the Youth Justice reoffending data. (Baseline and then % decrease)</t>
    </r>
  </si>
  <si>
    <r>
      <rPr>
        <b/>
        <sz val="10"/>
        <color theme="1"/>
        <rFont val="Arial"/>
        <family val="2"/>
      </rPr>
      <t>Citizens in policing:</t>
    </r>
    <r>
      <rPr>
        <sz val="10"/>
        <color theme="1"/>
        <rFont val="Arial"/>
        <family val="2"/>
      </rPr>
      <t xml:space="preserve">
</t>
    </r>
    <r>
      <rPr>
        <b/>
        <sz val="10"/>
        <color theme="1"/>
        <rFont val="Arial"/>
        <family val="2"/>
      </rPr>
      <t xml:space="preserve">Good= </t>
    </r>
    <r>
      <rPr>
        <sz val="10"/>
        <color theme="1"/>
        <rFont val="Arial"/>
        <family val="2"/>
      </rPr>
      <t xml:space="preserve">Communities are better informed and aware of what Warwickshire Police do and become community advocates for the Police.
</t>
    </r>
    <r>
      <rPr>
        <b/>
        <sz val="10"/>
        <color theme="1"/>
        <rFont val="Arial"/>
        <family val="2"/>
      </rPr>
      <t xml:space="preserve">How will it be measured= 
</t>
    </r>
    <r>
      <rPr>
        <sz val="10"/>
        <color theme="1"/>
        <rFont val="Arial"/>
        <family val="2"/>
      </rPr>
      <t>-Participants are more informed of policing activities. Post academy questionnaire
-Participants are empowered to promote the work of Warwickshire Police within their Community. Post academy questionnaire.
-Participants apply to support Warwickshire Police in future, through Neighbourhood Watch, HIIP's, IAG's, PSV's, Special Constabulary, Regular officer etc. Post academy questionnaire</t>
    </r>
  </si>
  <si>
    <t>Work with Partners to maintain and improve community cohesion throughout Warwickshire.</t>
  </si>
  <si>
    <r>
      <rPr>
        <b/>
        <sz val="10"/>
        <rFont val="Arial"/>
        <family val="2"/>
      </rPr>
      <t>Good</t>
    </r>
    <r>
      <rPr>
        <sz val="10"/>
        <rFont val="Arial"/>
        <family val="2"/>
      </rPr>
      <t xml:space="preserve"> =  Foster continued cohesion amongst all sections of the community                                                                        </t>
    </r>
    <r>
      <rPr>
        <b/>
        <sz val="10"/>
        <rFont val="Arial"/>
        <family val="2"/>
      </rPr>
      <t>How will it be measured =</t>
    </r>
    <r>
      <rPr>
        <sz val="10"/>
        <rFont val="Arial"/>
        <family val="2"/>
      </rPr>
      <t xml:space="preserve"> Annual PCC consultation tbc</t>
    </r>
  </si>
  <si>
    <t>To appropriately engage and support the Asylum seeker resettlement programme.</t>
  </si>
  <si>
    <t>Ensuring Warwickshire Police are effectively engaged and informed of the Asylum seekers resettlement programme.</t>
  </si>
  <si>
    <t>OPCC to have awareness and due regard of the Asylum seekers resettlement programme.</t>
  </si>
  <si>
    <r>
      <rPr>
        <b/>
        <sz val="10"/>
        <color theme="1"/>
        <rFont val="Arial"/>
        <family val="2"/>
      </rPr>
      <t>Cadets:</t>
    </r>
    <r>
      <rPr>
        <sz val="10"/>
        <color theme="1"/>
        <rFont val="Arial"/>
        <family val="2"/>
      </rPr>
      <t xml:space="preserve">
Good = Warwickshire Police deliver a cadet programme that is reflective of the community,  valuable to the participants and  provides a good service to the community. 
</t>
    </r>
    <r>
      <rPr>
        <b/>
        <sz val="10"/>
        <color theme="1"/>
        <rFont val="Arial"/>
        <family val="2"/>
      </rPr>
      <t xml:space="preserve">How will it be measured= 
</t>
    </r>
    <r>
      <rPr>
        <sz val="10"/>
        <color theme="1"/>
        <rFont val="Arial"/>
        <family val="2"/>
      </rPr>
      <t>-The cadets programme and recruitment process is measured in relation to diversity.</t>
    </r>
    <r>
      <rPr>
        <b/>
        <sz val="10"/>
        <color theme="1"/>
        <rFont val="Arial"/>
        <family val="2"/>
      </rPr>
      <t xml:space="preserve">
-</t>
    </r>
    <r>
      <rPr>
        <sz val="10"/>
        <color theme="1"/>
        <rFont val="Arial"/>
        <family val="2"/>
      </rPr>
      <t xml:space="preserve">Annually Cadets rate themselves as having made a positive difference to policing and communities in Warwickshire as a result of their Cadets experiences. </t>
    </r>
    <r>
      <rPr>
        <sz val="10"/>
        <rFont val="Arial"/>
        <family val="2"/>
      </rPr>
      <t>Annual cadet questionnaire</t>
    </r>
    <r>
      <rPr>
        <sz val="10"/>
        <color theme="1"/>
        <rFont val="Arial"/>
        <family val="2"/>
      </rPr>
      <t xml:space="preserve">
-Partners and communities rate Cadets engagement/ support and positive. Stakeholders and community surveys either annually or after event they have attended, specific question is required
-Cadets make informed decisions about supporting Warwickshire Police in future, through Neighbourhood Watch, HIIP's, IAG's, PSV's, Special Constabulary, Regular officer etc. Data collected when the cadets leave the programme after 2 years</t>
    </r>
  </si>
  <si>
    <t>Youth Parliament, Children in Care Council, Warwickshire Police Engagement teams, PCC funded diversionary youth activities, WYJS, Warwickshire County Council</t>
  </si>
  <si>
    <r>
      <rPr>
        <b/>
        <sz val="10"/>
        <color theme="1"/>
        <rFont val="Arial"/>
        <family val="2"/>
      </rPr>
      <t xml:space="preserve">Good = </t>
    </r>
    <r>
      <rPr>
        <sz val="10"/>
        <color theme="1"/>
        <rFont val="Arial"/>
        <family val="2"/>
      </rPr>
      <t>Young people in Warwickshire are positively involved in activities, services and organisations</t>
    </r>
    <r>
      <rPr>
        <b/>
        <sz val="10"/>
        <color theme="1"/>
        <rFont val="Arial"/>
        <family val="2"/>
      </rPr>
      <t xml:space="preserve"> </t>
    </r>
    <r>
      <rPr>
        <sz val="10"/>
        <color theme="1"/>
        <rFont val="Arial"/>
        <family val="2"/>
      </rPr>
      <t xml:space="preserve">to reduce the associated risk of being involved in or becoming a victim of ASB or Crime.
</t>
    </r>
    <r>
      <rPr>
        <b/>
        <sz val="10"/>
        <color theme="1"/>
        <rFont val="Arial"/>
        <family val="2"/>
      </rPr>
      <t>How will it be measured=</t>
    </r>
    <r>
      <rPr>
        <sz val="10"/>
        <color theme="1"/>
        <rFont val="Arial"/>
        <family val="2"/>
      </rPr>
      <t xml:space="preserve">
-Reduction in the number of young people causing or becoming a victim of crime or ASB.??                          
-Number of young people positively engaged in PCC funded programmes- see grant tab
-Number of young people who participate in PCC funded workshops-  see grant tab
</t>
    </r>
  </si>
  <si>
    <r>
      <rPr>
        <b/>
        <sz val="10"/>
        <rFont val="Arial"/>
        <family val="2"/>
      </rPr>
      <t>Good</t>
    </r>
    <r>
      <rPr>
        <sz val="10"/>
        <rFont val="Arial"/>
        <family val="2"/>
      </rPr>
      <t xml:space="preserve"> = Increased levels of public confidence                                                Successful landing of all the transformation programmes                                                                                                                                                        </t>
    </r>
    <r>
      <rPr>
        <b/>
        <sz val="10"/>
        <rFont val="Arial"/>
        <family val="2"/>
      </rPr>
      <t>How will it be measured</t>
    </r>
    <r>
      <rPr>
        <sz val="10"/>
        <rFont val="Arial"/>
        <family val="2"/>
      </rPr>
      <t xml:space="preserve"> = Consideration around Alliance reinstating their confidence survey, OPCC own annual survey, findings of the ONS British Crime Survey and monitoring through force performance reports.</t>
    </r>
  </si>
  <si>
    <r>
      <rPr>
        <b/>
        <sz val="10"/>
        <rFont val="Arial"/>
        <family val="2"/>
      </rPr>
      <t xml:space="preserve">Good = </t>
    </r>
    <r>
      <rPr>
        <sz val="10"/>
        <rFont val="Arial"/>
        <family val="2"/>
      </rPr>
      <t xml:space="preserve">Objectives of training courses met.        </t>
    </r>
    <r>
      <rPr>
        <b/>
        <sz val="10"/>
        <rFont val="Arial"/>
        <family val="2"/>
      </rPr>
      <t xml:space="preserve">                                                                   How will it be measured =</t>
    </r>
    <r>
      <rPr>
        <sz val="10"/>
        <rFont val="Arial"/>
        <family val="2"/>
      </rPr>
      <t xml:space="preserve"> Number of courses run                                                                                             % take up rate of courses                                    DIP sampling of evaluation findings of participants that have completed course to assess if their learning aims and objectives were met and if the training was a useful investment of their time</t>
    </r>
  </si>
  <si>
    <r>
      <rPr>
        <b/>
        <sz val="10"/>
        <rFont val="Arial"/>
        <family val="2"/>
      </rPr>
      <t>Good =</t>
    </r>
    <r>
      <rPr>
        <sz val="10"/>
        <rFont val="Arial"/>
        <family val="2"/>
      </rPr>
      <t xml:space="preserve"> Public empowered to take steps to protect themselves from cyber crime. Public empowered to report which should result in increased reporting of cyber crime to Action Fraud / Police. </t>
    </r>
    <r>
      <rPr>
        <b/>
        <sz val="10"/>
        <rFont val="Arial"/>
        <family val="2"/>
      </rPr>
      <t>How will it be measured =</t>
    </r>
    <r>
      <rPr>
        <sz val="10"/>
        <rFont val="Arial"/>
        <family val="2"/>
      </rPr>
      <t xml:space="preserve"> via the NFIB cyber profiles / use of cyber marker on force system / annual Warwickshire cyber crime survey / ONS British Crime Survey. Number of SNT officers trained to offer cyber crime prevention advice. Victim satisfaction of victims who have suffered cyber crime and been supported by specially trained Victim Support Officers. Cyber crime website - increase in visitor numbers once launched. </t>
    </r>
  </si>
  <si>
    <t>OPCC: LCJB Victim Code of Practice Compliance as of Q1 of 2016/17 of 60% and Witness Charter compliance of 52% as self assessment by OPCC measurement. OPCC proposes new approach to progressing compliance with the VCoP to include workshop in Dec 2016 to map Victims Journey through CJS. Previous efforts to measure compliance have proved difficult. By development of realistic performance measures in relation to Code and Charter - Victim and Witness forum workshop scheduled to take place on 13th December 2016 to initiate the development of a performance framework</t>
  </si>
  <si>
    <t>OPCC: attendance at the strategic custody users forum (SCUF) and the Custody Users Group (CIG) where OPCC holds the force to account for custody as a whole with a particular focus around children and young people being kept in custody. Recruitment and continuous training of the volunteer workforce. Attendance at ICV local panel meetings. Development and implementation of the electronic custody recording database across the alliance. Providing data to &amp; working closely with the Independent Custody Visitors Association (ICVA). Attendance at national events concerning custody visiting.</t>
  </si>
  <si>
    <r>
      <t xml:space="preserve">OPCC: Establishment figures as of 31.3.16:                                                                Police officer = 831                                                                               Student Officers (less than two years service) = 12                                                       Special constables = 176                                                                           PCSOs = 103                                                                                      </t>
    </r>
    <r>
      <rPr>
        <sz val="10"/>
        <rFont val="Arial"/>
        <family val="2"/>
      </rPr>
      <t>Ongoing review of Enabling Services quarterly report detailing establishment figures and attendance of Head of enabling services at PCC / CC meeting on a quarterly basis.</t>
    </r>
  </si>
  <si>
    <t>HE</t>
  </si>
  <si>
    <t>CL / HE</t>
  </si>
  <si>
    <t>Members of the Health and Wellbeing Board</t>
  </si>
  <si>
    <r>
      <t xml:space="preserve">Health and Wellbeing Board: </t>
    </r>
    <r>
      <rPr>
        <sz val="10"/>
        <rFont val="Arial"/>
        <family val="2"/>
      </rPr>
      <t>Attend all H&amp;W Board  meetings. Address actions raised from meeting, report back at next meeting.</t>
    </r>
  </si>
  <si>
    <t>Members of the Safeguarding Boards</t>
  </si>
  <si>
    <r>
      <t xml:space="preserve">Safeguarding Boards (Adults and Children): </t>
    </r>
    <r>
      <rPr>
        <sz val="10"/>
        <rFont val="Arial"/>
        <family val="2"/>
      </rPr>
      <t>Seek membership of the Boards and attend all Safeguarding Board  meetings. Address actions raised from meeting, report back at next meeting.</t>
    </r>
  </si>
  <si>
    <t>Police and Crime Commissioner's Community Grant Scheme 2017-18.</t>
  </si>
  <si>
    <t>Organisation</t>
  </si>
  <si>
    <t>Which Police and Crime Plan priorities the grant will address</t>
  </si>
  <si>
    <t>Lead PRO</t>
  </si>
  <si>
    <t>Watch scheme co-ordinator</t>
  </si>
  <si>
    <t>To contribute to the part time Coordinators post which works with and supports Neighbourhood watch schemes across Warwickshire and the Alliance. Developing an accurate picture of Watch Scheme coverage.</t>
  </si>
  <si>
    <t xml:space="preserve">Protecting people from harm.
Preventing and reducing crime.  </t>
  </si>
  <si>
    <t>Cheryl Bridges</t>
  </si>
  <si>
    <t>Off road bikes and kit</t>
  </si>
  <si>
    <t>To provide appropriate equipment to Warwickshire Police to enable them to provide proactive and reactive response to off road motorcycles issues in Warwickshire</t>
  </si>
  <si>
    <t>Wildlife crime</t>
  </si>
  <si>
    <t>To enable the ongoing development of officers knowledge and suitable equipment to effectively address wildlife crime .</t>
  </si>
  <si>
    <t>Integrated Offender Management (IOM)  Domestic Abuse (DA) manager</t>
  </si>
  <si>
    <t>To monitor and manage those offenders who pose the highest risk with a view to reducing reoffending and increasingly public confidence.</t>
  </si>
  <si>
    <t>Caroline Ryder</t>
  </si>
  <si>
    <t xml:space="preserve">Warwickshire Police </t>
  </si>
  <si>
    <t xml:space="preserve">Integrated Offender Management (IOM) Drug Testing Initiative </t>
  </si>
  <si>
    <t>To fund drug testing kits and analysis for use with IOM nominals to monitor whether they are complying with their conditions.</t>
  </si>
  <si>
    <t>Protecting people from harm.
Preventing and reducing crime.  
 Ensuring efficient and effective policing.</t>
  </si>
  <si>
    <t>Discretionary fund for the Head of Patrol, Safer Neighbourhoods and Operations to address current crime trends</t>
  </si>
  <si>
    <t xml:space="preserve">National Probation Service </t>
  </si>
  <si>
    <t xml:space="preserve"> Domestic Abuse Admin Team</t>
  </si>
  <si>
    <t>To facilitate “on the day” sentencing of domestic abuse offenders and their ongoing management.</t>
  </si>
  <si>
    <t>Putting victims and survivors first.  Preventing and reducing crime.  Protecting people from harm.  Ensuring efficient and effective policing.</t>
  </si>
  <si>
    <t>Debbie Mullis</t>
  </si>
  <si>
    <t>Warwickshire County Council</t>
  </si>
  <si>
    <t xml:space="preserve">Community Safety Partnership Analysts </t>
  </si>
  <si>
    <t>To provide the Community Safety Partnerships with analytical capability.</t>
  </si>
  <si>
    <t xml:space="preserve">Preventing and reducing crime.  Protecting people from harm.  </t>
  </si>
  <si>
    <t>Business Crime Prevention Advisor and funding pot</t>
  </si>
  <si>
    <t>To address key crime issues for businesses in Warwickshire.</t>
  </si>
  <si>
    <t>Preventing and reducing crime. Protecting people from harm.</t>
  </si>
  <si>
    <t>Cyber Crime Advisors</t>
  </si>
  <si>
    <t>To deliver countywide initiatives to prevent and reduce risk of harm from cyber crime, primarily to vulnerable individuals.</t>
  </si>
  <si>
    <t>Putting victims and survivors first.
Protecting people from harm.
Preventing and reducing crime.</t>
  </si>
  <si>
    <t>Becki Parsons</t>
  </si>
  <si>
    <t>Warwickshire Prevent Officer</t>
  </si>
  <si>
    <t>To fund a prevent officer post to deliver the prevent action plan.</t>
  </si>
  <si>
    <t>Preventing and reducing crime.</t>
  </si>
  <si>
    <t>Chris Lewis</t>
  </si>
  <si>
    <t>Contribution to COMPASS - Young Peoples Substance Misuse</t>
  </si>
  <si>
    <t xml:space="preserve">To provide advice and intervention services for young people experiencing drug or alcohol issues with a view to preventing offending and reducing reoffending. </t>
  </si>
  <si>
    <t>Protecting people from harm.
Preventing and reducing crime.</t>
  </si>
  <si>
    <t>Warwickshire County Council - Trading Standards Service</t>
  </si>
  <si>
    <t>Tackling Cybercrime in Warwickshire</t>
  </si>
  <si>
    <t xml:space="preserve">Undertake enforcement action in relation to online trading and scams.  Increase consumer awareness of cybercrime and simple protection measures </t>
  </si>
  <si>
    <t>ECINS</t>
  </si>
  <si>
    <t>Management of data sharing software for Community Safety Partnerships and other partners for Anti Social Behaviour and Serious and Organised Crime</t>
  </si>
  <si>
    <t>Protecting people from harm.
Preventing and reducing crime.  Ensuring efficient and effective policing.</t>
  </si>
  <si>
    <t>Warwickshire Youth Justice Service</t>
  </si>
  <si>
    <t xml:space="preserve">Substance Misuse Reduction </t>
  </si>
  <si>
    <t>To fund one specialist drugs worker within the youth justice team to support young people, families and victims to prevent offending and reduce reoffending to build a safer and stronger community.</t>
  </si>
  <si>
    <t xml:space="preserve">Contribution to Substance Misuse Team </t>
  </si>
  <si>
    <t>Contribute to the staff costs of running the team which enables us to monitor the contract and have admin support for the meeting where performance is monitored.</t>
  </si>
  <si>
    <t>Drug intervention project</t>
  </si>
  <si>
    <t>Targeted substance misuse interventions for those in the criminal justice system to break the cycle of substance misuse and crime.</t>
  </si>
  <si>
    <t>Safeline</t>
  </si>
  <si>
    <t>Increasing our Independent Sexual Violence Advisor (ISVA) Capacity</t>
  </si>
  <si>
    <t xml:space="preserve">To fund additional ISVA staff to ensure victims get immediate access to specialist, tailored support in the aftermath of a crime and over time if needed, that will help survivors recover and cope with the stresses of the crime, irrespective of whether it goes to trial. </t>
  </si>
  <si>
    <t>Putting victims and survivors first.
Ensuring efficient and effective policing.
Protecting people from harm.
Preventing and reducing crime.</t>
  </si>
  <si>
    <t>Helen Earp</t>
  </si>
  <si>
    <t>Keeping Safe from Harm</t>
  </si>
  <si>
    <t>To support the employment costs of several key operational posts within Safeline.</t>
  </si>
  <si>
    <t>Breaking the Cycle</t>
  </si>
  <si>
    <t xml:space="preserve">To contribute towards the costs of a Projects Coordinator who will help organise and run projects for  highly vulnerable young people across Warwickshire, aged 12 to 18, who have either been sexually abused or identified as being highly vulnerable to abuse by their school and social services.  </t>
  </si>
  <si>
    <t>RoSA</t>
  </si>
  <si>
    <t>ChISVA Support for Children and Young People</t>
  </si>
  <si>
    <t>To provide the ChISVA support designed to ensure young people’s well-being, following the trauma of sexual violence/abuse, providing bespoke practical and emotional support, information and advocacy, in both the short and medium term</t>
  </si>
  <si>
    <t xml:space="preserve">Core Funding </t>
  </si>
  <si>
    <t xml:space="preserve">To provide services throughout Warwickshire for men, women and young people from age 5 who are victims/survivors of rape/childhood sexual abuse/sexual violence/CSE. </t>
  </si>
  <si>
    <t>RoSA Support for Young People</t>
  </si>
  <si>
    <t xml:space="preserve">To employ a sessional counsellor to deliver specialist psychological and practical support in schools, colleges and community buildings to support young people who have experienced the trauma of rape, childhood sexual abuse or sexual violence or, for young people who may be vulnerable to this. </t>
  </si>
  <si>
    <t>Warwickshire Youth Parliament</t>
  </si>
  <si>
    <t>Don't Hate Educate</t>
  </si>
  <si>
    <t>To  fund materials and an event to raise young peoples awareness of hate crime and its impact  in relation to LGBT communities.</t>
  </si>
  <si>
    <t xml:space="preserve"> Warwickshire Race Equality Partnership </t>
  </si>
  <si>
    <t>“Stop and Search – know your rights, have your say”</t>
  </si>
  <si>
    <t>To provide Stop and Search workshops in Warwickshire to young and BME people.</t>
  </si>
  <si>
    <t>Protecting people from harm.  Preventing and reducing crime.  Ensuring efficient and effective policing.</t>
  </si>
  <si>
    <t xml:space="preserve"> Warwickshire Race Equality Partnership</t>
  </si>
  <si>
    <t>Hate Crime Training</t>
  </si>
  <si>
    <t>To raise awareness of hate crime</t>
  </si>
  <si>
    <t>Crimestoppers Trust</t>
  </si>
  <si>
    <t>Crimestoppers Anti-Crime Initiative for Warwickshire</t>
  </si>
  <si>
    <t>To increase community awareness of reporting options and intelligence received by Warwickshire Police.</t>
  </si>
  <si>
    <t>Warwickshire Horse Watch</t>
  </si>
  <si>
    <t>Core funding to support volunteers to deliver Warwickshire Horse Watch at events and by raising awareness of Equine crime  .</t>
  </si>
  <si>
    <t>Warwickshire &amp; West Mercia Community Rehabilitation Company and Recovery Partnership</t>
  </si>
  <si>
    <t>WOW programme</t>
  </si>
  <si>
    <t>To fund a women's programme tackling substance misuse and mental health issues, building their confidence and getting them out of the criminal justice system.</t>
  </si>
  <si>
    <t>Road Safety</t>
  </si>
  <si>
    <t>To invest in technology with the aim to educate young drivers and riders in regards to improving their driving/ riding  skills.</t>
  </si>
  <si>
    <t>Domestic Abuse Counselling Service (DACS)</t>
  </si>
  <si>
    <t xml:space="preserve">Removing the Block to Change </t>
  </si>
  <si>
    <t>To fund a project for perpetrators of domestic abuse (DA), the aim of which is to reduce risk of abuse by removing the financial block to encourage change.</t>
  </si>
  <si>
    <t>Victim Support</t>
  </si>
  <si>
    <t>Restorative Justice</t>
  </si>
  <si>
    <t>To fund a local service delivering a range of restorative interventions for victims of crime.</t>
  </si>
  <si>
    <t>Barnados</t>
  </si>
  <si>
    <t>To provide support to high risk missing young people and young people at risk of CSE and provide awareness training to partners.</t>
  </si>
  <si>
    <t>Futures Unlocked</t>
  </si>
  <si>
    <t>Family support</t>
  </si>
  <si>
    <t>To fund a project which addresses the needs of families with a loved one in prison.</t>
  </si>
  <si>
    <t xml:space="preserve">North Warwickshire Community Safety Partnership </t>
  </si>
  <si>
    <t>Grant</t>
  </si>
  <si>
    <t>To fund activities within the partnership action plan to address domestic abuse, youth engagement, burglary, reduce reoffending and educate young people in relation to substance misuse.</t>
  </si>
  <si>
    <t>North Warwickshire Neighbourhood Watch Association</t>
  </si>
  <si>
    <t>To enable the delivery of local projects to raise awareness and engagement in the community safety field.</t>
  </si>
  <si>
    <t>Reducing Rural Crime</t>
  </si>
  <si>
    <t>To develop a project and understanding of the local issues, raise awareness, develop the rural watch website and engage communities.</t>
  </si>
  <si>
    <t xml:space="preserve">Nuneaton and Bedworth Community Safety Partnership </t>
  </si>
  <si>
    <t>To fund activities within the partnership action plan to address violent crime, domestic burglary, reduce reoffending and educate young people in relation to substance misuse .</t>
  </si>
  <si>
    <t>Sycamore Counselling Service</t>
  </si>
  <si>
    <t>Anger Awareness Project</t>
  </si>
  <si>
    <t>To offer support and counselling for those who struggle to manager their anger.</t>
  </si>
  <si>
    <t>The Dare2Dream Foundation</t>
  </si>
  <si>
    <t>Time2Shine</t>
  </si>
  <si>
    <t>To provide diversionary activities for young people</t>
  </si>
  <si>
    <t>Dame Kelly Holmes Trust</t>
  </si>
  <si>
    <t>Get on Track</t>
  </si>
  <si>
    <t>Wembook Community Centre Ltd</t>
  </si>
  <si>
    <t>Wembrook Community Centre Youth Development Programme</t>
  </si>
  <si>
    <t>Nuneaton and Bed Leisure Trust</t>
  </si>
  <si>
    <t>Street Sports</t>
  </si>
  <si>
    <t xml:space="preserve">Rugby Community Safety Partnership </t>
  </si>
  <si>
    <t>To fund activities within the partnership action plan to address violent crime, domestic burglary, reduce reoffending and support medium risk victims of Domestic abuse .</t>
  </si>
  <si>
    <t>Rugby Borough Neighbourhood Watch</t>
  </si>
  <si>
    <t>Reducing crime and disorder. Engaging/ empowering local communities in the community safety field.</t>
  </si>
  <si>
    <t>Hill Street Youth and Community Centre</t>
  </si>
  <si>
    <t>Positive pathways</t>
  </si>
  <si>
    <t>To provide mentoring services  for those identified as at high risk and/ or vulnerable young people.</t>
  </si>
  <si>
    <t>Addressing Violence, ASB and reoffending</t>
  </si>
  <si>
    <t xml:space="preserve">Rugby Street Pastors Initiative </t>
  </si>
  <si>
    <t xml:space="preserve">Rugby Street Pastors </t>
  </si>
  <si>
    <t>Provide support, advice and reassurance to residents during the night time economy by Reducing violence and the number of vulnerable people on the streets.</t>
  </si>
  <si>
    <t>Warwickshire Fire and Rescue (WFRS)</t>
  </si>
  <si>
    <t>Rugby Anti-social Behaviour Intervention Team (car and bike team)</t>
  </si>
  <si>
    <t xml:space="preserve">To fund a team to educate and divert young people from Arson and Anti-social behaviour. </t>
  </si>
  <si>
    <t>Hill street via Rugby CSP</t>
  </si>
  <si>
    <t>Step up project</t>
  </si>
  <si>
    <t>To provide mentoring and diversionary activities for at risk and vulnerable young people.</t>
  </si>
  <si>
    <t xml:space="preserve">South Warwickshire Community Safety Partnership </t>
  </si>
  <si>
    <t>Stratford Link</t>
  </si>
  <si>
    <t>Providing positive meaningful activities for street drinkers to divert them from drinking.</t>
  </si>
  <si>
    <t>Stratford on Avon District Council</t>
  </si>
  <si>
    <t>Rural Crime Coordinator Projects</t>
  </si>
  <si>
    <t>To develop a project and understanding of the local issues, raise awareness and engage communities.</t>
  </si>
  <si>
    <t>Rethink Mental Illness</t>
  </si>
  <si>
    <t>Rethink Warwick Keeping Safe Group</t>
  </si>
  <si>
    <t>To develop and deliver a 'Keeping Safe' programme that focuses on personal safety for those using the services of the organisation.</t>
  </si>
  <si>
    <t>Putting victims and survivors first.  Protecting people from harm.</t>
  </si>
  <si>
    <t>Family Intervention Counselling Service</t>
  </si>
  <si>
    <t>Safer Families Project</t>
  </si>
  <si>
    <t>To offer a psycho-educational programme from a therapeutic change perspective for young people who are being abusive, violent or who are using self-destructive behaviour</t>
  </si>
  <si>
    <t>Warwickshire Association of Youth Clubs</t>
  </si>
  <si>
    <t>Brunswick Youth Project</t>
  </si>
  <si>
    <t>Warwickshire County Council/ Refuge</t>
  </si>
  <si>
    <t>Independent Domestic Violence Advisor (IDVA) and IRIS</t>
  </si>
  <si>
    <t>To provide countywide IDVA and IRIS service for victims of domestic abuse. IRIS encourages confidential domestic abuse disclosures to victims GP</t>
  </si>
  <si>
    <t>Putting victims and survivors first. Supporting vulnerable victims of crime.</t>
  </si>
  <si>
    <t>NHS England</t>
  </si>
  <si>
    <t>Contribution towards  commissioning of the paediatric service</t>
  </si>
  <si>
    <t>Victim Support Services</t>
  </si>
  <si>
    <t>To deliver support services for victims of crime by assisting victims of crime to cope and recover through practical and emotional support.</t>
  </si>
  <si>
    <t xml:space="preserve"> As a result of this I aim to:</t>
  </si>
  <si>
    <t>The Commissioner’s grants scheme enables a wide range of services to be delivered by statutory, third and volunteer sector providers.  The number of grant recipients, the outcomes of the individual grants and the impact the services have for the users will be monitored quarterly to ensure the delivery of key outcomes. - see quarterly update below.</t>
  </si>
  <si>
    <t xml:space="preserve">In Q1 DKHT have been busy with the planning and preparation of the work. They have held and attended numerous network meetings with the OPCC, local delivery organisations, Warwickshire Police, N&amp;BBC; YOT, WYJS as well as with internal colleagues. This has been to verbally promote the work in order to update local organisations as to the plans and also to start the planning for the recruitment process.
Actual delivery of this programme to commence from September 2017 onwards – meaning that to date DKHT have been engaged in more of the initial ‘behind the scenes’ planning for: the athlete mentor team, venue, logistics, recruitment and roles and responsibilities across the delivery partnership. 
</t>
  </si>
  <si>
    <r>
      <rPr>
        <b/>
        <sz val="10"/>
        <color theme="1"/>
        <rFont val="Arial"/>
        <family val="2"/>
      </rPr>
      <t>Cyber Safe Warwickshire Launch</t>
    </r>
    <r>
      <rPr>
        <sz val="10"/>
        <color theme="1"/>
        <rFont val="Arial"/>
        <family val="2"/>
      </rPr>
      <t xml:space="preserve"> – on 21st June, the Cyber Safe Warwickshire website, social media and physical resources were officially launched at an event at IBM. In the week leading to the end of this quarter, the website had 525 individual sessions from people accessing the site. The total social media engagements in this period reached over 19,000. 
</t>
    </r>
    <r>
      <rPr>
        <b/>
        <sz val="10"/>
        <color theme="1"/>
        <rFont val="Arial"/>
        <family val="2"/>
      </rPr>
      <t>Survey Results Launch</t>
    </r>
    <r>
      <rPr>
        <sz val="10"/>
        <color theme="1"/>
        <rFont val="Arial"/>
        <family val="2"/>
      </rPr>
      <t xml:space="preserve"> – also at this event, the local results of the 2016/17 Cyber Crime Survey were revealed. The findings of the survey were picked up by the local media, including the Leamington and Warwick Courier; Stratford Herald and Rugby Observer. 
</t>
    </r>
    <r>
      <rPr>
        <b/>
        <sz val="10"/>
        <color theme="1"/>
        <rFont val="Arial"/>
        <family val="2"/>
      </rPr>
      <t>Family Intervention Counselling Service (FICS) &amp; Library Volunteers Training</t>
    </r>
    <r>
      <rPr>
        <sz val="10"/>
        <color theme="1"/>
        <rFont val="Arial"/>
        <family val="2"/>
      </rPr>
      <t xml:space="preserve"> – following on from Victim Support and Citizen’s Advice Bureaux, the CCAs this quarter trained the FICS team, and volunteers who help run the Warwickshire library silver surfer sessions. The library champions received training on the cyber areas which particularly target older residents of Warwickshire, such as fix scams, phishing and fraud. Those from the FICS received a day long training session, with a wider focus on social media issues, particularly relating to online stalking, revenge pornography and sextortion. All champions will now receive certificates and badges to verify their enrolment onto the scheme, and support from the CCAs is offered to all trained on an ad-hoc basis. 
</t>
    </r>
    <r>
      <rPr>
        <b/>
        <sz val="10"/>
        <color theme="1"/>
        <rFont val="Arial"/>
        <family val="2"/>
      </rPr>
      <t>Association of Police &amp; Crime Commissioners (APCC) Supporting Victims of Cyber Crime</t>
    </r>
    <r>
      <rPr>
        <sz val="10"/>
        <color theme="1"/>
        <rFont val="Arial"/>
        <family val="2"/>
      </rPr>
      <t xml:space="preserve"> – one of the CCAs attended this event alongside the Policy Officer for Cyber Crime at the Warwickshire Office of the Police and Crime Commissioner (OPCC) to promote the work in response to cyber crime at a tactical and local level in the county. In light of this event, it became clear that Warwickshire is leading the way nationally in response to cyber crime. 
</t>
    </r>
    <r>
      <rPr>
        <b/>
        <sz val="10"/>
        <color theme="1"/>
        <rFont val="Arial"/>
        <family val="2"/>
      </rPr>
      <t>Financial Abuse and Scams Training Sessions</t>
    </r>
    <r>
      <rPr>
        <sz val="10"/>
        <color theme="1"/>
        <rFont val="Arial"/>
        <family val="2"/>
      </rPr>
      <t xml:space="preserve"> – the CCAs teamed up with Trading Standards and Citizen’s Advice to deliver two two-hour workshops, one in Warwick and one in Nuneaton, highlighting the many forms in which financial abuse and scams are affecting Warwickshire residents. The audience for these sessions were Community Development Workers across the county, as well as representatives from the District and Borough’s Housing teams, and some Citizen’s Advice staff. The CCAs focused on online issues, largely email scams, identity fraud and romance scams. 
</t>
    </r>
    <r>
      <rPr>
        <b/>
        <sz val="10"/>
        <color theme="1"/>
        <rFont val="Arial"/>
        <family val="2"/>
      </rPr>
      <t xml:space="preserve">Online Gaming Safety Event </t>
    </r>
    <r>
      <rPr>
        <sz val="10"/>
        <color theme="1"/>
        <rFont val="Arial"/>
        <family val="2"/>
      </rPr>
      <t xml:space="preserve">– one of the CCAs attended the third annual Online Gaming Safety Event, to raise awareness about the latest social media apps used by young people, and the safety concerns relating to these. The audience consisted of Youth Workers and organisations who work closely with young people.
</t>
    </r>
    <r>
      <rPr>
        <b/>
        <sz val="10"/>
        <color theme="1"/>
        <rFont val="Arial"/>
        <family val="2"/>
      </rPr>
      <t>Online Hate Advice Sheet</t>
    </r>
    <r>
      <rPr>
        <sz val="10"/>
        <color theme="1"/>
        <rFont val="Arial"/>
        <family val="2"/>
      </rPr>
      <t xml:space="preserve"> – The CCAs have produced an advice sheet on how to report online hate following a request from the County Hate Crime Group. This was circulated to the Group and added to the website. Work is now taking place to further develop this to cover online abuse more widely and will be designed into a proper leaflet or flyer to add to the range of Cyber Safe Warwickshire resources.
</t>
    </r>
    <r>
      <rPr>
        <b/>
        <sz val="10"/>
        <color theme="1"/>
        <rFont val="Arial"/>
        <family val="2"/>
      </rPr>
      <t>Support at Local Events</t>
    </r>
    <r>
      <rPr>
        <sz val="10"/>
        <color theme="1"/>
        <rFont val="Arial"/>
        <family val="2"/>
      </rPr>
      <t xml:space="preserve"> - The CCAs attended 10 public events this quarter to share online safety tips and cyber crime prevention messages. The events included two stalls at the George Eliot hospital to raise awareness to staff, carers, patients and visitors; the annual Violence Against Women and Girls Meet and Eat event; and a Children and Young Person’s networking event for professionals in Rugby. 
</t>
    </r>
    <r>
      <rPr>
        <b/>
        <sz val="10"/>
        <color theme="1"/>
        <rFont val="Arial"/>
        <family val="2"/>
      </rPr>
      <t>Delivery of Cyber Crime Awareness Messages</t>
    </r>
    <r>
      <rPr>
        <sz val="10"/>
        <color theme="1"/>
        <rFont val="Arial"/>
        <family val="2"/>
      </rPr>
      <t xml:space="preserve"> - The CCAs delivered 24 presentations to groups across the county including community managed libraries staff, local Neighbourhood Watch groups, team leaders from Rugby older people’s groups, and Adult Community Learning students. 
</t>
    </r>
    <r>
      <rPr>
        <b/>
        <sz val="10"/>
        <color theme="1"/>
        <rFont val="Arial"/>
        <family val="2"/>
      </rPr>
      <t>Blogs</t>
    </r>
    <r>
      <rPr>
        <sz val="10"/>
        <color theme="1"/>
        <rFont val="Arial"/>
        <family val="2"/>
      </rPr>
      <t xml:space="preserve"> – 44 blogs written for Safe In Warwickshire this quarter, with 3,746 views on this website of the cyber crime information. There have been 12 news articles posted to the Cyber Safe Warwickshire website since its launch. The website has received 299 unique visitors and 525 individual sessions. 
</t>
    </r>
    <r>
      <rPr>
        <b/>
        <sz val="10"/>
        <color theme="1"/>
        <rFont val="Arial"/>
        <family val="2"/>
      </rPr>
      <t>Cyber Safe Social Media</t>
    </r>
    <r>
      <rPr>
        <sz val="10"/>
        <color theme="1"/>
        <rFont val="Arial"/>
        <family val="2"/>
      </rPr>
      <t xml:space="preserve">
63 Twitter Followers, 18,870 Twitter engagements. 
13 Instagram Followers.
34 Facebook Followers, 364 Facebook engagements; 733 people reached. 
The 4 Cyber Safe Warwickshire videos have received a total of 113 views on YouTube since they were uploaded to YouTube a few days prior to the Cyber Safe Warwickshire launch event. 
</t>
    </r>
    <r>
      <rPr>
        <b/>
        <sz val="10"/>
        <color theme="1"/>
        <rFont val="Arial"/>
        <family val="2"/>
      </rPr>
      <t>Cyber Resources</t>
    </r>
    <r>
      <rPr>
        <sz val="10"/>
        <color theme="1"/>
        <rFont val="Arial"/>
        <family val="2"/>
      </rPr>
      <t xml:space="preserve"> – this quarter, 250 phone ledges, 2 roller banners, 250 stress balls, 252 mugs, 1000 banner pens and 1000 leaflets were produced for the project. These will be used by the CCAs to give out at events and in presentations for those interested to take away, and remind themselves of the Cyber Safe Warwickshire website. All products also contain at least one top tip for keeping yourself safe from cyber crime. All of the phone ledges originally ordered have been handed out at events due to their popularity. 
</t>
    </r>
  </si>
  <si>
    <t>Keeping communities and key stakeholders informed - on the crime and community safety matters that affect them and ensuring that the Commissioner’s role and the work of the OPCC are understood and disseminated widely to the public and other key stakeholders</t>
  </si>
  <si>
    <t>Consultation and Engagement</t>
  </si>
  <si>
    <t>OPCC; funded crime advisors for Rural Watch, Business Watch and Cyber Watch microsites; Warwickshire Police/Corporate Communications</t>
  </si>
  <si>
    <t xml:space="preserve">Maintain an up to date OPCC website with relevant public information. Whilst also monitoring the business, rural and cybercrime micro-sites, force and partner websites, including Warwickshire Police intranet to ensure they share relevant  community safety / OPCC information. </t>
  </si>
  <si>
    <t>NT</t>
  </si>
  <si>
    <r>
      <rPr>
        <b/>
        <sz val="10"/>
        <color theme="1"/>
        <rFont val="Arial"/>
        <family val="2"/>
      </rPr>
      <t>Good =</t>
    </r>
    <r>
      <rPr>
        <sz val="10"/>
        <color theme="1"/>
        <rFont val="Arial"/>
        <family val="2"/>
      </rPr>
      <t xml:space="preserve"> continued growth of readership of monthly PCC newsletter and launch of partner update                                             </t>
    </r>
    <r>
      <rPr>
        <b/>
        <sz val="10"/>
        <color theme="1"/>
        <rFont val="Arial"/>
        <family val="2"/>
      </rPr>
      <t>How it will be measured =</t>
    </r>
    <r>
      <rPr>
        <sz val="10"/>
        <color theme="1"/>
        <rFont val="Arial"/>
        <family val="2"/>
      </rPr>
      <t xml:space="preserve"> monitoring of user data from communications channels, comparison with baseline data</t>
    </r>
  </si>
  <si>
    <t>Undertake direct messaging with the public and partners  via a  monthly PCC email newsletter; quarterly partner updates; Warwickshire Police Community Messaging Service</t>
  </si>
  <si>
    <t xml:space="preserve">Maintain the Publication scheme and Freedom of Information log </t>
  </si>
  <si>
    <t>Consulting with communities and key stakeholders - the Commissioner is committed to ensuring local communities are consulted on and have an influence over the services they receive and the strategic decisions that affect them.</t>
  </si>
  <si>
    <t>Understand the public’s views policing, crime, anti-social behaviour and community safety in Warwickshire.</t>
  </si>
  <si>
    <t>OPCC, Public, Stakeholders, Insight team.</t>
  </si>
  <si>
    <t>To set up and develop resident and service user reference groups - Citizens’ Panel, Citizens’ Academies, Independent Advisory Groups (IAGs).</t>
  </si>
  <si>
    <t xml:space="preserve">To receive credible and informed views form the public.  </t>
  </si>
  <si>
    <t xml:space="preserve">Project ‘Street Sports’ has been delivered on Wednesday and Friday evenings during quarter 1 between 5th April 2017 – 30th June 2017.
- Bede, Martson Lane
- Old Hill Top, Barton Road
- Abbey, Pool Bank Street
being visited 14 times and:
- Camp Hill, The Dingle.
- Grove Farm, Kingswood Road.
- Vale View, Haunchwood Road.
being visited 13 times. Across the 81 individual sessions ‘Street Sports’ have delivered to 365 males and 90 females totalling 455 attendances. 
</t>
  </si>
  <si>
    <t xml:space="preserve">12 sessions have been delivered resulting in 206 attendances. 23 new attendees in Q1. 
Workshops delivered:
Alcohol Awareness delivered on 29/06/2017
Sexting  delivered on 06/04/2017
Cyber Bullying  delivered on 25/05/2017
An impact noticed from delivering this workshop is the young people went home and spoke to parents, parents have then ensured their children are only accepting friends of Facebook and Snapchat who are ‘friends’ and not random profiles. Two of the young people (females) have also changed their location and privacy settings on their accounts from public to private on both forms of social media.
Wembrook young person has continued to volunteer with N&amp;BLT and another young person has gained employment.
</t>
  </si>
  <si>
    <t>ASB Fast Response</t>
  </si>
  <si>
    <t>ASBIT</t>
  </si>
  <si>
    <t>Mobile CCTV</t>
  </si>
  <si>
    <t>Loud Mouth</t>
  </si>
  <si>
    <t>Taxi Marshall Scheme</t>
  </si>
  <si>
    <t>Generic Community Safety</t>
  </si>
  <si>
    <t>Total - Grant</t>
  </si>
  <si>
    <t>OPCC 
Warwickshire Police
Public</t>
  </si>
  <si>
    <t xml:space="preserve">To receive credible and informed views from the public.  </t>
  </si>
  <si>
    <t>Involving and empowering communities and key stakeholders- enabling them to help shape local services by  putting their voices at the heart of delivery.</t>
  </si>
  <si>
    <t>To undertake direct engagement with Warwickshire Police.</t>
  </si>
  <si>
    <t xml:space="preserve">To undertake direct engagement with Young people:  </t>
  </si>
  <si>
    <t xml:space="preserve">To undertake direct engagement with the public. </t>
  </si>
  <si>
    <t xml:space="preserve">To undertake direct engagement with key stakeholders. </t>
  </si>
  <si>
    <t>To receive credible and informed views form the key stakeholders.</t>
  </si>
  <si>
    <t xml:space="preserve">To deliver an annual event on a key priority topic  </t>
  </si>
  <si>
    <t>To develop a common understanding of the key priority and future action stakeholders will deliver.</t>
  </si>
  <si>
    <t>To support and engage  young people in capturing their views in relation to Policing and community safety issues affect them and their peers.</t>
  </si>
  <si>
    <t>PCC,
Public.</t>
  </si>
  <si>
    <t>PCC
Police Officers
Police Staff
Police Support Volunteers
Police Special Constabulary
Police Cadets</t>
  </si>
  <si>
    <t>Justice Centres and Rugby Police station two visits per year. One visit to all other police bases per annum.</t>
  </si>
  <si>
    <r>
      <rPr>
        <b/>
        <sz val="10"/>
        <color theme="1"/>
        <rFont val="Arial"/>
        <family val="2"/>
      </rPr>
      <t xml:space="preserve">2017 = </t>
    </r>
    <r>
      <rPr>
        <sz val="10"/>
        <color theme="1"/>
        <rFont val="Arial"/>
        <family val="2"/>
      </rPr>
      <t>Vulnerability and Serious Organised Crime (CB and HE)</t>
    </r>
  </si>
  <si>
    <t xml:space="preserve">A set of two bikes deployed for 28 high visibility sessions of ASBIT during the Spring term Holiday and during the warmer weather periods in June to combat anticipated rises in both ASB and Deliberate Small Fires. 
The Easter BIKE team period was accounted for in the previous year – however the team engaged with 852 people throughout April. 
 A total of  500  people were engaged over the 28 sessions within the identified communities, these areas being identified through Police reports, Fire reports and historical data.
 This included identified hotspots of Park Lane, Nuneaton, CampHill Lakes area and Whittleford Park after a spate of small fires in April. 
Whilst there has been a small increase in deliberate fires in the area, due to good weather these have largely occurred outside of the BIKE teams shift pattern. There was a spate of deliberate fires in the Park Lane area in Nuneaton. The BIKE team included this area as part of the patrol and fires in the area have decreased. 
The team have also been educating on Water Safety at Ensors Pool, Bermuda lakes and Marston Jabbett Quarry area
Other outcomes:
Marston Jabbett: The owners of the quarry have altered the area, so that it is more difficult for young people to access the deep water sections 
Water safety and ASB:  150 Young people either coming out of water when requested or have received water safety advice. 
</t>
  </si>
  <si>
    <t>Received 6 referrals from community/partners – completed visits and engaged with a total of 804 young people this quarter. There has been a requirement to visit specific areas as part of deployment to support partners around Crow Hill Park Nuneaton (Drink, needles and ASB)
In terms of young people and positive outcomes, there has been a range of positive behaviour detailed by the team in that on many occasions young people have listen to the advice provided around alcohol, water safety, during warm weather, noise reduced from young people around local neighbourhoods this quarter.
A young gentleman from Camp Hill has been supported with a foam football to gain his confidence by the team and divert from other behaviour. His dad came out to talk to the YCT to find out where he had received the foam ball from and had detailed that they had made an impact upon his son in a very positive way and thank the team for their support and time being spent with his son.
Several workshops, discussions, signposting have also taken place, with larger numbers in Wembrook linked to the local community centre. Two young people have been directed to partner organisations for additional support.</t>
  </si>
  <si>
    <t>OPCC in conjunction with relevant Key stakeholders dependent on  the event.</t>
  </si>
  <si>
    <t>Maintain positive media relations by ensuring regular media releases, press briefings and radio and television interviews</t>
  </si>
  <si>
    <r>
      <rPr>
        <b/>
        <sz val="10"/>
        <color theme="1"/>
        <rFont val="Arial"/>
        <family val="2"/>
      </rPr>
      <t>Good =</t>
    </r>
    <r>
      <rPr>
        <sz val="10"/>
        <color theme="1"/>
        <rFont val="Arial"/>
        <family val="2"/>
      </rPr>
      <t xml:space="preserve"> OPCC is a transparent organisation and the FOI Publication Scheme is maintained to statutory requirements        </t>
    </r>
    <r>
      <rPr>
        <b/>
        <sz val="10"/>
        <color theme="1"/>
        <rFont val="Arial"/>
        <family val="2"/>
      </rPr>
      <t xml:space="preserve">How it will be measured = </t>
    </r>
    <r>
      <rPr>
        <sz val="10"/>
        <color theme="1"/>
        <rFont val="Arial"/>
        <family val="2"/>
      </rPr>
      <t>Requests for information measured through an FOI Tracker. External scrutiny of scheme (CoPacc)</t>
    </r>
  </si>
  <si>
    <t>Undertake formal consultations to seek the views of the public and stakeholders on policing, crime and community safety issues in Warwickshire.            
 1. Annual Precept Consultation                                  
 2. Annual Survey of residents, business and victims of crime 3. Regional Cyber Crime Survey                                     
4. Supporting other relevant partnership surveys</t>
  </si>
  <si>
    <r>
      <rPr>
        <b/>
        <sz val="10"/>
        <color theme="1"/>
        <rFont val="Arial"/>
        <family val="2"/>
      </rPr>
      <t>Good =</t>
    </r>
    <r>
      <rPr>
        <sz val="10"/>
        <color theme="1"/>
        <rFont val="Arial"/>
        <family val="2"/>
      </rPr>
      <t xml:space="preserve"> Surveys are appropriately targeted and completed by a statistically significant number of residents and businesses; improvements shown against baseline data. Data used to influence OPCC policy / views     
</t>
    </r>
    <r>
      <rPr>
        <b/>
        <sz val="10"/>
        <color theme="1"/>
        <rFont val="Arial"/>
        <family val="2"/>
      </rPr>
      <t>How it will be measured =</t>
    </r>
    <r>
      <rPr>
        <sz val="10"/>
        <color theme="1"/>
        <rFont val="Arial"/>
        <family val="2"/>
      </rPr>
      <t xml:space="preserve"> Survey results data. How data is used to influence (e.g. precept proposal / target work streams)       </t>
    </r>
  </si>
  <si>
    <t>Regular engagement with different reference group to   inform and debate relevant topics of interest with the PCC</t>
  </si>
  <si>
    <t>To receive credible and informed views form Warwickshire Police.</t>
  </si>
  <si>
    <t xml:space="preserve">Regular engagement with Warwickshire Police to listen and understand the views of the workforce to enable the PC to make informed decisions. </t>
  </si>
  <si>
    <t>To receive credible and informed views form young people.</t>
  </si>
  <si>
    <t>OPCC,
Youth Parliament,  
Children in Care Council,  
Police youth inclusion teams,
Youth Academies,
Safer schools partnership,
PCC funded diversionary activities.</t>
  </si>
  <si>
    <t>Attend a wide variety of  community events, meetings  and partnership days where the PCC is accessible to answer questions.</t>
  </si>
  <si>
    <t>To regularly attend and contribute to relevant partnership meetings and events.</t>
  </si>
  <si>
    <t>Local authorities, 
Community safety partnerships, Criminal justice agencies,
Elected members,
3rd and voluntary sector,
PCC funded projects,
Health.</t>
  </si>
  <si>
    <t>Engage key stakeholders in relevant and timely discussions around key topic areas. Events, seminars and conferences: working with key partners to deliver targeted events, seminars and conferences aimed at raising awareness, discussing current issues and developing action plans to address them.</t>
  </si>
  <si>
    <r>
      <rPr>
        <b/>
        <sz val="10"/>
        <color theme="1"/>
        <rFont val="Arial"/>
        <family val="2"/>
      </rPr>
      <t>Good =</t>
    </r>
    <r>
      <rPr>
        <sz val="10"/>
        <color theme="1"/>
        <rFont val="Arial"/>
        <family val="2"/>
      </rPr>
      <t xml:space="preserve"> continued growth of OPCC website users; increased content on micro-sites, increased referrals from social media, continued adherence to statutory requirements to publish information                   </t>
    </r>
    <r>
      <rPr>
        <b/>
        <sz val="10"/>
        <color theme="1"/>
        <rFont val="Arial"/>
        <family val="2"/>
      </rPr>
      <t>How it will be measured =</t>
    </r>
    <r>
      <rPr>
        <sz val="10"/>
        <color theme="1"/>
        <rFont val="Arial"/>
        <family val="2"/>
      </rPr>
      <t xml:space="preserve"> Google analytics (outputs only) Outcomes- feedback received form public on any of the content.  </t>
    </r>
  </si>
  <si>
    <t>Maintain and update regularly social media channels – e.g. OPCC You Tube, Facebook and Twitter accounts; including using targeted advertising on social networks.</t>
  </si>
  <si>
    <r>
      <rPr>
        <b/>
        <sz val="10"/>
        <color theme="1"/>
        <rFont val="Arial"/>
        <family val="2"/>
      </rPr>
      <t>Good =</t>
    </r>
    <r>
      <rPr>
        <sz val="10"/>
        <color theme="1"/>
        <rFont val="Arial"/>
        <family val="2"/>
      </rPr>
      <t xml:space="preserve"> Increased engagement through social media and a broadening of subjects covered.                                                             </t>
    </r>
    <r>
      <rPr>
        <b/>
        <sz val="10"/>
        <color theme="1"/>
        <rFont val="Arial"/>
        <family val="2"/>
      </rPr>
      <t xml:space="preserve">How it will be measured = </t>
    </r>
    <r>
      <rPr>
        <sz val="10"/>
        <color theme="1"/>
        <rFont val="Arial"/>
        <family val="2"/>
      </rPr>
      <t>Performance data provided by social networks</t>
    </r>
  </si>
  <si>
    <r>
      <rPr>
        <b/>
        <sz val="10"/>
        <color theme="1"/>
        <rFont val="Arial"/>
        <family val="2"/>
      </rPr>
      <t xml:space="preserve">Good = </t>
    </r>
    <r>
      <rPr>
        <sz val="10"/>
        <color theme="1"/>
        <rFont val="Arial"/>
        <family val="2"/>
      </rPr>
      <t xml:space="preserve">Regular dialogue with reporters, with frequent positive coverage of OPCC news. 
</t>
    </r>
    <r>
      <rPr>
        <b/>
        <sz val="10"/>
        <color theme="1"/>
        <rFont val="Arial"/>
        <family val="2"/>
      </rPr>
      <t>How it will be measured =</t>
    </r>
    <r>
      <rPr>
        <sz val="10"/>
        <color theme="1"/>
        <rFont val="Arial"/>
        <family val="2"/>
      </rPr>
      <t xml:space="preserve"> monthly analysis of coverage and sentiment</t>
    </r>
  </si>
  <si>
    <r>
      <rPr>
        <b/>
        <sz val="10"/>
        <color theme="1"/>
        <rFont val="Arial"/>
        <family val="2"/>
      </rPr>
      <t>Good =</t>
    </r>
    <r>
      <rPr>
        <sz val="10"/>
        <color theme="1"/>
        <rFont val="Arial"/>
        <family val="2"/>
      </rPr>
      <t xml:space="preserve"> The public views are incorporated into OPCC policies, practices and /or challenges / positive feedback to the force.
</t>
    </r>
    <r>
      <rPr>
        <b/>
        <sz val="10"/>
        <color theme="1"/>
        <rFont val="Arial"/>
        <family val="2"/>
      </rPr>
      <t>Measure =</t>
    </r>
    <r>
      <rPr>
        <sz val="10"/>
        <color theme="1"/>
        <rFont val="Arial"/>
        <family val="2"/>
      </rPr>
      <t xml:space="preserve">  The numbers of volunteers who are active on the group, the topic areas discussed and how their feedback influences policies or practices. </t>
    </r>
  </si>
  <si>
    <t>Citizens panel - to be developed by Dec 17
All other areas Ongoing</t>
  </si>
  <si>
    <t>ML / MJ</t>
  </si>
  <si>
    <t xml:space="preserve">OPCC: OPCC attendance at the L&amp;D Strategic Training Panel
</t>
  </si>
  <si>
    <t xml:space="preserve"> CB  </t>
  </si>
  <si>
    <t>CL / CB</t>
  </si>
  <si>
    <r>
      <rPr>
        <b/>
        <sz val="10"/>
        <rFont val="Arial"/>
        <family val="2"/>
      </rPr>
      <t xml:space="preserve">Good </t>
    </r>
    <r>
      <rPr>
        <sz val="10"/>
        <rFont val="Arial"/>
        <family val="2"/>
      </rPr>
      <t xml:space="preserve">= No. of referrals received into gateway and subsequently into local service, No. of RJ conferences taken place. % of those satisfied with their RJ experience.                                                                      
</t>
    </r>
    <r>
      <rPr>
        <b/>
        <sz val="10"/>
        <rFont val="Arial"/>
        <family val="2"/>
      </rPr>
      <t xml:space="preserve">How will it be measured = </t>
    </r>
    <r>
      <rPr>
        <sz val="10"/>
        <rFont val="Arial"/>
        <family val="2"/>
      </rPr>
      <t>Baseline data to be collated in year 1 (17/18) to establish number of referrals and outcomes of referrals. Assessment of demand and uptake to be established.</t>
    </r>
  </si>
  <si>
    <r>
      <rPr>
        <i/>
        <sz val="10"/>
        <rFont val="Arial"/>
        <family val="2"/>
      </rPr>
      <t xml:space="preserve">Please see performance report on OPCC website for actual data. </t>
    </r>
    <r>
      <rPr>
        <sz val="10"/>
        <rFont val="Arial"/>
        <family val="2"/>
      </rPr>
      <t xml:space="preserve">
Across Warwickshire, the average percentage days lost to sickness in April and May 2017 for officers was higher than for the same period last year but lower than the previous 3 months. For staff, sickness rates were lower in April and May than both the same period last year and the previous 3 months. For the 12 months to March 2017, the % hours lost to sickness for officers has increased compared to the 12 months to March 2016, and is slightly above the national average (4.9% % Hours Lost Rank 
compared to 4.7%). The national comparison data for officer sickness levels is noted and although Warwickshire's national ranking position has fallen, progress since March 2014 has been maintained and  the percentage difference between Warwickshire and the national average is marginal (0.2%).
It is positive to note police staff sickness levels has improved.
The PCC / P&amp;C Panel have requested an update on what action is being taken to address sickness levels at their meeting on 14.9.17.
Health &amp; wellbeing activity continues across the alliance, co-ordinated through the Health &amp; Wellbeing Board. Key activity in the last quarter includes:
 continued promotion of the Employee Assistance Programme (EAP)
 Progression of work plans around the 9 key aims of the Health &amp; Wellbeing Strategy
 109 teams began the Virgin Pulse 10,000 step challenge
 Delivery of new gym equipment
 Inclusion of alcohol awareness incorporated into the induction process
</t>
    </r>
  </si>
  <si>
    <t>Performance in the Firearms Licensing Unit continues to make progress following the completion of the Kier Commissioning Review in October 2016 and the subsequent action plan that has been generated and which is being implemented by the management team.
The temporary permits continue has continued to reduce down from the end of the previous quarter (4,339) to (1,424) in the last quarter (June 2017).
Recruitment of additional staff, recommended within the Kier Commissioning Review Action Plan, is now in progress following the successful approval of the subsequent business case.</t>
  </si>
  <si>
    <r>
      <rPr>
        <b/>
        <sz val="10"/>
        <color theme="1"/>
        <rFont val="Arial"/>
        <family val="2"/>
      </rPr>
      <t xml:space="preserve">Priority Team Leamington </t>
    </r>
    <r>
      <rPr>
        <sz val="10"/>
        <color theme="1"/>
        <rFont val="Arial"/>
        <family val="2"/>
      </rPr>
      <t xml:space="preserve">= Been involved with 51 crimes (of which 40 have been validated) and 6 operations, 36 arrests made, 35% positive 
outcome on crimes dealt with.
</t>
    </r>
    <r>
      <rPr>
        <b/>
        <sz val="10"/>
        <color theme="1"/>
        <rFont val="Arial"/>
        <family val="2"/>
      </rPr>
      <t>Priority Team Nuneaton</t>
    </r>
    <r>
      <rPr>
        <sz val="10"/>
        <color theme="1"/>
        <rFont val="Arial"/>
        <family val="2"/>
      </rPr>
      <t xml:space="preserve"> = Been involved with 37 crimes (of which 26 have been validated) and 5 operations, 51 arrests made, 38% positive 
outcome on crimes dealt with. 
</t>
    </r>
    <r>
      <rPr>
        <b/>
        <sz val="10"/>
        <color theme="1"/>
        <rFont val="Arial"/>
        <family val="2"/>
      </rPr>
      <t>Harm Hub Investigation Team (HHIT)</t>
    </r>
    <r>
      <rPr>
        <sz val="10"/>
        <color theme="1"/>
        <rFont val="Arial"/>
        <family val="2"/>
      </rPr>
      <t xml:space="preserve"> = In April 2017, the Patrol Development and Support Team evolved into the HHIT which now sits within the Warwickshire Police Integrated Victim Management Model.  The model has been established to put victims and vulnerable people at the centre of Warwickshire policing. Within this new structure HHIT will continue to provide an enhanced investigative capability to support patrol and ensure a high quality outcome for victims. 
As a result of their new directive, the HHIT now complete investigations where a vulnerable victim exists. This in turn has resulted in a reduction in investigation volumes due to the nature of the investigations taking more time than simply dealing with a prisoner in the custody system. 66 criminal investigations taken on by HHIT Bedworth resulting in 73% Positive outcome rate on HHIT investigations.
</t>
    </r>
    <r>
      <rPr>
        <b/>
        <sz val="10"/>
        <color theme="1"/>
        <rFont val="Arial"/>
        <family val="2"/>
      </rPr>
      <t xml:space="preserve">MASH = </t>
    </r>
    <r>
      <rPr>
        <sz val="10"/>
        <color theme="1"/>
        <rFont val="Arial"/>
        <family val="2"/>
      </rPr>
      <t xml:space="preserve">The 2 Devonport Development Officers have been actively involved in reviewing a proportion of the following crimed incidents and crimes that have been referred into the Warwickshire HAU/MASH, 2433 Crimed Incidents and 1520 Crimes.
Operation Devonport funds 16 Police Staff Investigators within Rugby, Nuneaton and Leamington CID teams. The PSIs are actively involved in all policing activity and actively support their teams in protecting the most vulnerable in their communities.
</t>
    </r>
    <r>
      <rPr>
        <b/>
        <sz val="10"/>
        <color theme="1"/>
        <rFont val="Arial"/>
        <family val="2"/>
      </rPr>
      <t>Investigations =</t>
    </r>
    <r>
      <rPr>
        <sz val="10"/>
        <color theme="1"/>
        <rFont val="Arial"/>
        <family val="2"/>
      </rPr>
      <t xml:space="preserve"> Operation Devonport funds 16 Police Staff Investigators (PSIs) within Rugby, Nuneaton and Leamington CID teams. The PSIs are actively involved in all policing activity and actively support their teams in protecting the most vulnerable in their communities. PSIs in Rugby have been involved with 92 crimes/incidents (of which 56 have been validated) &amp; 2 operations, 18 offenders charged/summonsed/
cautioned with 12 crimes. PSIs in Leamington have been involved with 109 crimes/incidents (of which 79 have been validated) &amp; 1 missing person investigation, 23 offenders charged/summonsed/
cautioned with 28 crimes. PSIs in Nuneaton have been involved with 176 crimes/incidents (of which 99 have been validated) &amp; 1 operation, 20 offenders charged/summonsed/ cautioned with 19 crimes
</t>
    </r>
  </si>
  <si>
    <r>
      <rPr>
        <b/>
        <sz val="10"/>
        <rFont val="Arial"/>
        <family val="2"/>
      </rPr>
      <t>Public Confidence in Q1</t>
    </r>
    <r>
      <rPr>
        <sz val="10"/>
        <rFont val="Arial"/>
        <family val="2"/>
      </rPr>
      <t xml:space="preserve"> = 80.4%, above the national average of 78.6%. Warwickshire rank 17th nationally. 
</t>
    </r>
    <r>
      <rPr>
        <b/>
        <sz val="10"/>
        <rFont val="Arial"/>
        <family val="2"/>
      </rPr>
      <t>Actual Police officer numbers</t>
    </r>
    <r>
      <rPr>
        <sz val="10"/>
        <rFont val="Arial"/>
        <family val="2"/>
      </rPr>
      <t xml:space="preserve"> = as at 1 July 2017 are 2879.38 FTE against an establishment of 2857.74 (100.76%).
One Student Officer training intake (intake of 20) has taken place during June 2017 to maintain staffing levels.  No further intake is planned for 2017.
</t>
    </r>
    <r>
      <rPr>
        <b/>
        <sz val="10"/>
        <rFont val="Arial"/>
        <family val="2"/>
      </rPr>
      <t>Police Community Support Officers =</t>
    </r>
    <r>
      <rPr>
        <sz val="10"/>
        <rFont val="Arial"/>
        <family val="2"/>
      </rPr>
      <t xml:space="preserve"> As at 1July 2017 PCSO numbers are 329.66 FTE against an establishment of 344 (Warwickshire 96.9; West Mercia 232.76).   This equates to a staffing level of 95.83%.   
</t>
    </r>
    <r>
      <rPr>
        <b/>
        <sz val="10"/>
        <rFont val="Arial"/>
        <family val="2"/>
      </rPr>
      <t>Special Constables</t>
    </r>
    <r>
      <rPr>
        <sz val="10"/>
        <rFont val="Arial"/>
        <family val="2"/>
      </rPr>
      <t xml:space="preserve">  = As at 1July 2017 Special Constabulary numbers are 640 (226 Warwickshire and 414 West Mercia). 
</t>
    </r>
  </si>
  <si>
    <t xml:space="preserve">CSP have chosen three theatre in education programmes to offer the schools in Nuneaton and Bedworth that cover issues related to reducing the volume of crime associated with drugs and alcohol, reducing the volume of anti-social behaviour and reducing sexual violence and abuse. 
CSP / Loudmouth are starting to publicise the project to the schools in the area through emails and phone calls, using last year’s contact list. In this correspondence they make direct reference to the PCC grant scheme and support of the Nuneaton and Bedworth Safer Communities Partnership. 
The evaluation questionnaires have already been created in preparation for the project. 
Loudmouth will be pointing schools to book the programmes between September 2017 – March 2018, trying where possible to book them into October, November and December  to support National Alcohol Awareness Week (mid November).
</t>
  </si>
  <si>
    <t xml:space="preserve">Report proding detailing the number of Violent Crime, and Anti-Social Behaviour incidents which have taken place in the designated location since April 2011.  All figures continue to be favourable with the exception of the spike in Violence Against the Person Offences in June 2017.
These offences have been looked at by the Police Licensing Officer and are not considered to be related to the work of the Taxi Marshals.
</t>
  </si>
  <si>
    <t xml:space="preserve">Weekly PCC / CC meetings have taken place in Q1. Records of the open sessions are available on the OPCC website. Annual report 16/17 produced in Q1 detailing progress towards achieving objectives of P&amp;C Plan. </t>
  </si>
  <si>
    <t xml:space="preserve">Information published on OPCC website. </t>
  </si>
  <si>
    <t xml:space="preserve">Working group has not met in Q1 due to general election / purdah and new Panel membership. Due to meet in Q2. </t>
  </si>
  <si>
    <t xml:space="preserve">Budget Working group has not met in Q1 due to general election / purdah and new Panel membership. Due to meet in Q2. </t>
  </si>
  <si>
    <t xml:space="preserve">Information available on OPCC website. Following feedback from P&amp;C panel the OPCC are looking to publish more information in the title of the restricted decision notices. This is currently a work in progress as legal advice required. </t>
  </si>
  <si>
    <t xml:space="preserve">Money matters report reviewed by PCC on a monthly basis via the weekly CC /PCC meeting and at AGG. Savings plans being developed. </t>
  </si>
  <si>
    <t xml:space="preserve">BP have commenced the development of an assurance programme covering the whole term of office and the entire P&amp;C plan. </t>
  </si>
  <si>
    <t xml:space="preserve">Through my grants scheme I will provide an opportunity for an effective market place to develop, providing Warwickshire residents with services that will meet the objectives of the P&amp;C Plan. </t>
  </si>
  <si>
    <t>N/A</t>
  </si>
  <si>
    <t>Project due to start in quarter 2.  Initial discussions have taken place about which groups would be appropriate to deliver the sessions to.  No RAG status to be provided until project has commenced as agreed.</t>
  </si>
  <si>
    <t>The Trust, Integrity and Ethics Committee (TIE) met in April 2017.  Members received a presentation on the Alliance cultural change programme and the results of the staff survey, that included information on officer and staff understanding of the Code of Ethics.  The staff survey results showed an improvement in the question on applying the principles of the Code of Ethics from the workforce with over 6 years service from the 2015 survey, but there was concern that the results had worsened for those newest to the service, particularly Constables.  Work would be taking place to rectify this.  There had been a slight improvement in the responses to the question asking if My Line Manager applies the principles of the Code of Ethics. In addition, Members were provided with a demonstration of Body Worn Video, providing an independent, ethical viewpoint on its introduction.  In quarter 1, 18 closed Police complaints across the Alliance were independently dip sampled by Members and feedback was provided to the Force and PCC.</t>
  </si>
  <si>
    <t>Warwickshire Business Watch continues to grow, with information being shared daily through social media.  The Business Crime Advisor (BCA) can now access police systems and is identifying trends and vulnerable businesses to deliver tailored crime prevention advice with the police.  325 twitter followers, 93 visits to the business website between April and May, 508 registered on the WCC keep me posted email alerts, and 76 re-registered onto the new police messaging system. Figures are constantly increasing.  The BCA has been involved with 6 events this quarter, including leading an Adobe Connect session with 17 businesses on cyber crime.  2,184 offences were recorded in the quarter, a 15% increase compared to the previous quarter (1,895) and above the quarter average (2,010). Trends in business crime often mirror those of total recorded crime, however the increase seen this quarter is slightly higher than for total crime (15% v 12%).  Volumes have increased across both policing areas this quarter compared to last. Exceptional volumes were recorded.  The 12% growth in this quarter compared to last quarter for shoplifting offences across Warwickshire is most noticeable in North Warwickshire (+64 offences) and South Warwickshire (+38 offences).</t>
  </si>
  <si>
    <t>The Advisor continues to attend all relevant partnership and stakeholder meetings with actions constantly being taken away and developed.  Focus continues to be on Engagement, Partnership working and Crime Reduction.  Engagement with the business community continues and Warwickshire Business Watch reaches more and more businesses by the day, with information being shared daily through social media.  The Advisor can now access police systems and is identifying trends and vulnerable businesses to deliver tailored crime prevention advice with the police.  There are 325 twitter followers, 93 visits to the business website between April and May, 508 registered on the WCC keep me posted email alerts, and 76 re-registered onto the new police messaging system. Figures are constantly increasing.  The Advisor has been involved with 6 events this quarter, including leading an Adobe Connect session with 17 businesses on cyber crime.  The Advisor continues to be approached by partners to provide an input on business crime on a variety of levels from 5 minute talks to delivering a full training package.  Most recently, events have been organised with the Chamber of Commerce and Warwickshire Colleges Group to work with the businesses they have connections with.</t>
  </si>
  <si>
    <t>Year end performance reports were completed for North Warwickshire, Nuneaton &amp; Bedworth and South Warwickshire.  Considerations for the continuing increases in levels of crime were discussed and partners were updated at the relevant board meetings.  Data analysis and the write up of the Warwickshire Cyber Crime Survey for 2017 took place.  In addition, reports were provided for the North and South Hate Incident Partnerships.  Specific reports were produced and presented to the partnership meetings in North Warwickshire and Nuneaton &amp; Bedworth and for the Cyber Task and Finish Group.  A new system was used to look at victims of domestic burglary, allowing mapping and to consider if certain groups of people are being targeted more than others.  An Analyst presented at the Warwickshire Cyber Crime launch.  All reports were completed in time and presented at the relevant meetings, with actions taken away for completion.</t>
  </si>
  <si>
    <t xml:space="preserve">New independent members have been recruited, although a vacancy still remains. JAC met on 9 Jun 2017. Minutes to be uploaded onto West Mercia OPCC when agreed and linked to Warwickshire OPCC website. </t>
  </si>
  <si>
    <t xml:space="preserve">Performance framework now in place aligned with P&amp;C plan. Regular review of framework at PMG to ensure it remains relevant. </t>
  </si>
  <si>
    <t xml:space="preserve">Information published on OPCC website and up to date. Information will need updating in Q2 if a DPCC is appointed. </t>
  </si>
  <si>
    <t>Regional PCC / CC meeting held in Q1. PCCs scrutinised the regional work of the ROCU, CT provision, Roads Policing,  NPAS performance. Assurance gained in a number of areas but further information requested in relation to NPAS. Roads Policing review to be undertaken. Decision made by West Mercia police to withdraw from CMPG.</t>
  </si>
  <si>
    <t>British Crime Survey findings published identifying that Warwickshire has experienced a 19% increase in recorded crime, compared to the nation average of 11% increase. PCC has been monitoring continued increase in recorded crime and ha sought explanation from the force. CDI and third party reporting via MASH / partner agencies significant factors. OPCC to continue to monitor and challenge accordingly via cc meeting.</t>
  </si>
  <si>
    <t>Q1 Enabling Services report received. Head of Enabling Services attended PCC / CC meeting on 25.7.17 to respond to questions / comments. PCC has requested to  have a briefing in respect of the outcome of the Health and Wellbeing survey and receive an update from the Health and Wellbeing board on work being done to manage the rising sickness levels, this will take place on 14.9.17 at P&amp;C panel meeting. OPCC representation at Alliance H&amp;W board.</t>
  </si>
  <si>
    <t xml:space="preserve"> OPCC have requested on more than two occasions that PSD data is included in quarterly reports. Matter escalated to holding CC  to account meeting for explanation of why it has not featured and alternative solution. PSD is available in a separate report which DM reviews.</t>
  </si>
  <si>
    <t>PEEL Efficiency report rated Warwickshire as a 'Good' Force with no recommendations. PEEL Legitimacy report rated Warwickshire police as a 'Good' force. Positive PEEL Leadership report but no grading given. OPCC monitoring implementation of recommendations.</t>
  </si>
  <si>
    <t>Examples of issues the OPCC has influenced in Q1 = 
Illegal encampments (protocol developed with partners)
Loophole in CJ system being reviewed (multi-agency meeting convened, actions being developed)</t>
  </si>
  <si>
    <t>The Board met in June 2017, which was attended by the PCC, Chief Executive and DM.  The PCC provided an update on current priorities.  The Board raised concerns about drug and alcohol work and funding cuts.  The Warwickshire Community Safety Agreement for 2017 - 2021 has been published, which was informed by the Police and Crime Plan and shares three of the key themes from the Plan.</t>
  </si>
  <si>
    <t>PCC and BP attended NABSCOP on 10th May 2017. PCC gave verbal update of work being undertaken by the OPCC. N&amp;B CSP grant award 17/18 discussed. Concerns raised by CSP members around PCC reduction in DIP funding. Cyber presentation given by PCC funded cyber crime adviser.</t>
  </si>
  <si>
    <t>Improving Victims' Services - a health check of services for victims in Warwickshire and West Mercia' completed by Tonic Consultants in December 2016 - overall positive endorsement of service being provided by Victim Support - the 12 recommendations to be reviewed in next quarter.</t>
  </si>
  <si>
    <t>Update from Athena team awaited</t>
  </si>
  <si>
    <t xml:space="preserve">Seventeen Mobile CCTV cameras are deployed by Warwickshire Police and partners through monthly Tasking meetings.
Examples of deployments in Qtr 1:
• Camera deployed to a lay by at New Road, Ash Green, Bedworth where hazardous waste had been dumped by an old peoples complex. Two instances occurred with a week of each other. A specialist company was employed by the council to clear up this extremely toxic waste at a cost of £7,500.  Since the camera has been in situ, no further waste has been dumped.
• Camera deployed to The Dingle by Camp Hill Primary school where a new skate park was being constructed.  Although the site was well secured, children were breaking in and causing damage to the site and also a danger to themselves.
• Following a meeting with community leads for Abbey Ward, a camera was deployed by the Mosque at Marlborough Road, to provide reassurance to the community during Ramadan.
</t>
  </si>
  <si>
    <t>200 personal safety packs have been put together, including a booklet written by Rethink on personal safety, an attack alarm and purse bell.  4 sessions took place in June with the target audience where personal safety information was shared and the packs distributed.  A personal safety information drop in event took place at a local hospital that specialises in mental health.  An informal approach has worked better and 41 people have been engaged with and provided with the pack.  The events have been well promoted through posters and attendance at meetings with health professionals who have referred/signposted clients who would benefit.  Plans are in place to deliver workshops to the WOW project and Family Intervention Service (both PCC funded).</t>
  </si>
  <si>
    <t>HE attends the Alliance Serious Sexual Offences co-ordination group meetings, this meeting includes discussions on CSE, Rape, SARC and information from voluntary organisations.  Quarterly reports are produced and discussed which include the rape survey results.
Quarterly reports have been received from ROSA and Safeline and further returns from SARC.</t>
  </si>
  <si>
    <t>HE has met with Refuge as part of their monthly contract meetings, and police colleagues to discuss victim pathways to support, the use of Outcome 16 and the overall service received by victims.  Performance is monitored monthly and quarterly through the police performance reports and questions asked when necessary.</t>
  </si>
  <si>
    <t>This area of work is incorporated in the Harmful Practices meeting (details below).
Work still to be done to ascertain a baseline of offences.</t>
  </si>
  <si>
    <t>Attendance at the Mental Health Strategic Board meetings this has replaced the concordat meeting.  Meeting with T/CI Reynolds regarding the concordat, this needs to be revisited and updated accordingly.
Evaluation of the OCC Triage pilot has been received, a meetings has been sent for both OPCCs and Police on 31/8 to discuss the results and have discussions as to the way forward - do we need to run another pilot (how much would this cost), could there be another way of working for the same results?</t>
  </si>
  <si>
    <t>Increasing numbers are contacting Safeline the online counselling and helpline have seen a major increase in usage.  50% of this contact was by phone, with a significant increase in emails and instant messaging.
Young peoples projects have worked with 87 pupils an increase of 10% and approximately 400 people from communities including parents/professionals and schools have had information.  
Of those supported, 97% demonstrated significant improvements in mental health and wellbeing, creative therapies continue to be helpful for those that can't express through talking.
To date: 2103 people have accessed services,  631 face to face, 67 online and 759 through the helpline and 646 through young people provisions.  1225 female, 878 males, of which 61 identified as having a disability.  352 of the online and face to face counselling reported a positive outcome.  134 young people have reported a crime to the police.
Spend to date: £15,034.50</t>
  </si>
  <si>
    <t xml:space="preserve">The awarding of the grant has allowed the project to be adequately staffed and run two open-access youth nights per week, averaging 43 young people accessing the project per week.
Our focus has changed from being ‘activity led’ to using activities as a way of engaging challenging young people and working with them in a holistic manner to improve their well-being and future life chances. This includes mentoring support, advocating at Early Help meetings and liaising with other agencies to improve support to the young person and their family.
Workers have developed strong relationships with young people, many of whom are at risk of exclusion, at risk of being criminalised or lack emotional resilience to deal with issues affecting them.
All staff completed Level 2 mentoring training and we are looking at piloting mentoring in schools this September.  Selected schools will have a ‘key worker’ where young people attending the project and recognised as ‘being at risk of NEET’ or demonstrating challenging behaviour within school can access youth work support to try and de-escalate issues through an existing relationship.
Workers engaged the support of the Arson Reduction Officer in response to young people starting fires in the local park.  The evening was a great success with 38 young people attending a presentation and looking at the equipment used to tackle fire.
Workers are currently supporting young people who are the victims of sexual assaults, perpetrated by a young person (alleged at this point) and have played a major role in encouraging the young people to report the incident, leading to a full investigation by the CSE Team.
Unfortunately, despite significant intervention and challenging from youth workers three young people were issues CPNs due to their anti-social behaviour.
</t>
  </si>
  <si>
    <t>Yet to be allocated</t>
  </si>
  <si>
    <t>Chaser sent</t>
  </si>
  <si>
    <t>Workshop completed with CJ partners and other agencies representing victim services on  13th December 2016 - following issues determined as essential for demonstrating compliance with the Victims Code and Witness Charter - organisational communication processes (internal and external); offer and use of victim personal statements; meeting the needs of vulnerable and intimidated victims; best use of special measures and support services to victims and witnesses at court; offer of restorative justice processes to victims; appropriate support to pursue compensation from CICA; learning lessons from any complaints - the development of a performance framework to capture these issues is complex and requires further examination as organisations in the main do not collate compliance related data sets.</t>
  </si>
  <si>
    <t xml:space="preserve">As agreed with the OPCC in April, a project plan is being compiled with a view to signing off the allocation by NABSCOP on the 24th August 2017. </t>
  </si>
  <si>
    <t>Early Effective Intervention</t>
  </si>
  <si>
    <t>To provide an intervention that enables individuals to understand domestic abuse and its many factors.</t>
  </si>
  <si>
    <t>The Special Constabulary recruitment project continues to attract, engage and promote the work of the Special constabulary across Warwickshire and West Mercia. As of the end of June 2017
657 candidates completed the Initial Online Applications Since Project Launched of these:
376 candidates passed the Apollo Online Assessments
306 candidates passed Telephone Interviews
210 candidates passed Assessment Centres
44 are awaiting Vetting, Medical Checks, References 
a further 13 are awaiting Training Course dates
130 have started training courses. 
Most candidates are from white British background but there have also been successful applicants from Black African, Black Caribbean, White and Black Caribbean, Indian, Pakistani, Bangladeshi. 
Most applicants find out about the Constabulary through the police website, they also find out at an event, through social media and by word of mouth. The Specials recruitment programme will cease in its current form in August 2017 when a Special Constabulary officer will be appointed to run the scheme as business as usual.
At the May meeting of Citizens in Policing Warwickshire constabulary has 230 serving officers.</t>
  </si>
  <si>
    <t xml:space="preserve">Warwickshire Police have completed another successful Cadets application process and have awarded all places on the scheme to young people from Warwickshire in both the north and the South of the county.
Cadets continue to volunteer and support partner agencies at a wide range of events providing a visible cadet presence. The work plan for the current year will cease at the end of July when local award evenings will be delivered celebrating the achievements of the Cadets. 
A formal passing out ceremony will be held at Hindlip in September for all the Alliance senior Cadets. 
The PCC will be present at the Passing out parade for the new cadets which will be held at Leek Wootton In September. 
Of the senior cadets who graduated last year, two have been successful in going on to join the Special Constabulary and engage in regular patrols in the North of the County and a further two are actively involved in delivering educational messages to young people around the dangers of substance misuse.
Partners praise the work and involvement of the cadets and ask then to attend many events as repeat supporters. </t>
  </si>
  <si>
    <t xml:space="preserve">CB attended Rugby CSP board on 6th June  2017. The group discussed current crime statistics, the action plans associated with the two DHR's, the drug and alcohol service consultations which will be launched shortly that partners will need to feed into to ensure the correct Criminal Justice service is commissioned.  </t>
  </si>
  <si>
    <t>The two Rural crime co-ordinators have been engaging with the public on a range of projects including visits to victims of crime 40 (residents and business have been visited). The feedback from victims has all been positive with the average safety score  rising from 1.8 before the visit to 4.6 after the visit.
984 people have been engaged through events and meetings including 25 vulnerable residents with a range of disabilities whom have been provided with bespoke crime prevention advice.
Local Police officers and staff have received training on wildlife watcher schemes, bike marking and rural crime awareness and prevention.
Work is being developed with the Victims Management Unit to ensure a joined up and coordinated approach, this is still in the early stages.
Rural watch has received 33,166 visits with 19,071 being repeat visits. 1160 alerts have been sent from the website and 2054 have been sent from the social media account.</t>
  </si>
  <si>
    <t>The new post holder has been spending time meeting key stakeholders within the police and Warwickshire Neighbourhood watch. The post holder has led on both the internal and external review of the community messaging service to develop a clear understanding of what the service is and is not providing. The results will be presented at the Citizens in Policing meeting in August. The co-ordinator has circulated the first alliance wide Watch scheme newsletter to all SNT areas.  This newsletter introduces the new officer informs them of the Alliance Watch Scheme Policy and Procedure, promotes and encourages involvement in the messaging service  review, encourages proactive SNT’s engagement with watch schemes, requests up to date information on all local watch schemes and  coordinators.</t>
  </si>
  <si>
    <t>Reports due Six monthly.</t>
  </si>
  <si>
    <t xml:space="preserve">There is a new group elected to Youth Parliament who started there term in office in April- They are planning work and  identifying priorities for the Don’t Hate Educate Campaign these include:
• Rally in March 2018 Warwick to address homophobia and support the LGBGT  community (£900)
• Photography project in Nuneaton and Bedworth – positive images and statements (£300)
• Mental Health conference / workshop for young people around education and reducing stigma  March 2018 (£1,000)
• Hate Crime debate Rugby in October / and North Warwickshire / Others areas are due to confirm their local programmes (£800)
</t>
  </si>
  <si>
    <t xml:space="preserve">Horse Watch Ambassadors continue to attend events, shows and local stable yards providing marking of equine related property and providing crime prevention advice and support.
A committee and members meeting has taken place which was well supported and saw a number of new members attending asking for help following incidents.  It is pleasing to now have involvement and representation on the committee from the British Horse Society and Warwickshire Police Specials.
Support has been provided to assist Leicestershire Horse Watch with signage and the group continues to be actively involved with the national group and regularly links in with other schemes around the country and passes on their alerts where applicable.     
</t>
  </si>
  <si>
    <t>Neighbourhood watch have been attending events providing crime prevention advice and equipment and promoting residents sign up to the rural watch website. The majority of community engagement events occur in quarter two and they work with and alongside local SNT, the Rural crime co-ordinator and Horse watch engaging with local residents.</t>
  </si>
  <si>
    <t>Wolvey and Birchmoor became ‘Supported Villages’  taking the total to 7 for  Northern Warwickshire. Prior to becoming a supported village Birchmoor had been suffering with incidents of crime, they had lost contact with SNT and were disillusioned.  The coordinator and Neighbourhood watch  gave a presentation about the Rural Crime Project. An engagement day was delivered at several locations across the village using the community van to provide crime prevention advice, property marking, signage and signing people up  to receive alerts via Rural Watch, each location was well attended by residents. The coordinator has provided crime prevention marking to 146 items. The Coordinator received training on the police systems so that she can update jobs following visiting victims ensuring all police staff are aware of action taken. A wildlife watcher awareness session was delivered to 12 officers and signs have been installed at vulnerable locations. An additional 3 officers have also been trained on bike marking.
Action on heritage crime with Leicestershire Police and Historic England has led the Coordinator to be part of the working steer group where a national model is being put together, encompassing crime prevention advice, officer education and community engagement.
Victims of crime continue to be visited and security equipment provided on the ‘Stop the Thief’ project.  The Coordinator has linked in with the force VMU team who now refer people to the website for crime prevention advice, information and alerts.  They are now also referring suitable victims for a crime prevention visit.            
10 victim follow ups were conducted with the average vulnerability rating given before the visit at 1.8 out of 5 and after the visit this increased to 4.6.     
The project received media coverage from  local papers, 3 parish magazines, local radio stations interviewing the coordinator about supported villages.
A case study of a repeat victim of crime whom was a victim of fuel theft and was an elderly and vulnerable lady. Since the visit and advice she is now feeling more secure and confident and has been provided security equipment under the stop the thief project along with a further 13 households which have been loaned security equipment.</t>
  </si>
  <si>
    <r>
      <rPr>
        <b/>
        <sz val="10"/>
        <color theme="1"/>
        <rFont val="Arial"/>
        <family val="2"/>
      </rPr>
      <t xml:space="preserve">Enhanced delivery of medium risk DV project:
</t>
    </r>
    <r>
      <rPr>
        <sz val="10"/>
        <color theme="1"/>
        <rFont val="Arial"/>
        <family val="2"/>
      </rPr>
      <t xml:space="preserve">Refugee is now providing outreach support to all  medium risk clients of domestic abuse in Rugby. 100 referrals were made to the scheme from IDVA's, IRIS or outreach support. 8% of clients were given short term
support or local single point of access helpline support, 32 Women were given longer term support, 49 Children given longer term support and 1 man was given longer term support. 41% of the referrals accepted the service. Sexual, psychological, physical and financial abuse were reported. The following outcomes were achieved by those clients who identified that was what their outcome was:
6 clients  developed and implemented an individual support and safety plan for themselves and their children .
2   found out about reporting the domestic violence to the police and seek protection 
1  client helped to find a new safe accommodation
3 clients helped to access additional security measures for my new or existing home (Sanctuary scheme) .
</t>
    </r>
    <r>
      <rPr>
        <b/>
        <sz val="10"/>
        <color theme="1"/>
        <rFont val="Arial"/>
        <family val="2"/>
      </rPr>
      <t xml:space="preserve">Domestic Burglary:
</t>
    </r>
    <r>
      <rPr>
        <sz val="10"/>
        <color theme="1"/>
        <rFont val="Arial"/>
        <family val="2"/>
      </rPr>
      <t xml:space="preserve">Equipment has been purchased to support the rural crime project by loaning crime prevention equipment to villages where residents leave their property empty for over 2 weeks, to reduce the likelihood of them becoming a victim of domestic burglary.
</t>
    </r>
    <r>
      <rPr>
        <b/>
        <sz val="10"/>
        <color theme="1"/>
        <rFont val="Arial"/>
        <family val="2"/>
      </rPr>
      <t xml:space="preserve">Reducing Reoffending:
</t>
    </r>
    <r>
      <rPr>
        <sz val="10"/>
        <color theme="1"/>
        <rFont val="Arial"/>
        <family val="2"/>
      </rPr>
      <t xml:space="preserve">The evaluation of the Buddi tag scheme has showed the amount of time Police have spent checking on curfews has been reduced and therefore they can use their time more effectively. The next report is due in Jan 18 where they will evaluate the impact of increasing the buddi tag usages with more IOM's.
 </t>
    </r>
  </si>
  <si>
    <t>The PCC has agreed to allow Rugby Neighbourhood watch to roll their unspent grant from 2016-17 into 2017-18. this funding will allow them to conduct core work which will enable them to build up their capacity and  develop more neighbourhood watch schemes in the borough thus develop an effective volunteer management committee.</t>
  </si>
  <si>
    <t>Not due to commence until Aug 2017.</t>
  </si>
  <si>
    <t>6 new Street Pastor trainees have been recruited as a result of a Recruiting Roadshow around Rugby’s churches during Jan –
Apr 17. A training plan for all new recruits has been planned up until the end of December. They will be will be formally commissioned at a Commissioning Service on Sunday 10th September 17. 
Patrols continue on both Friday and Saturday evenings 10 pm to 4am. During qu1  they have encountered and addressed: 
24 residents exhibiting aggressive behaviour
6 residents behaving antisocially 
provided support and reassurance to 41 vulnerable people
removed 460 broken or whole glasses / bottles from the street,
provided 9 referrals to key stakeholders.
They have received thanks from a wide range of service users, the wider public and key partner agencies.</t>
  </si>
  <si>
    <t xml:space="preserve">Team have completed four shifts covering the final week of the school holiday period April 20th –April 23rd. the team visited the key areas of Cawston, Bilton, Brownsover and Long Lawford based on trend data.
They engaged with 76 young people and members of the public.
At Newbold Quarry they engaged with young people around the subject of water safety,  while at Cawston and Bilton they provided fire safety advice to young people.
Over the period measured there has been a reduction in deliberate small fires of one incident, (15 incidents in period measured against 16 incidents last year) however there was marked decrease in deliberate small fire activity after ASBIT had been deployed in the Borough. 
</t>
  </si>
  <si>
    <t>Not due to commence with PCC funding until Aug 2017. Current being funded from the Community Centres reserves and it is supporting  7 young people aged 18-25 whom have been involved in criminal activity and need support to access more positive life choices including gaining training, work experience and or apprenticeships.</t>
  </si>
  <si>
    <t xml:space="preserve">The Our Families, Our Future (OFOF) Prevent Event named ‘Keeping Warwickshire Safe: Preventing Radicalisation in our Communities’ took place on 23rd May. Presentations were delivered by Nick Daines, Mentor Right Wing and Ideological Specialist, Prevent in Place Mental Health Team, WREP and Warwickshire Prevent. The Prevent Action Plan and recommendations from the Our Families, Our Future community events were discussed in workshops by partners and community members. Recommendations taken from this event for future community engagement in Warwickshire will be taken forward by the OFOF sub group – Prevent and community engagement sub group. The OFOF community events recruited 28 community members who requested to be trained as Prevent Community Champions. The Prevent Officer is working with WREP to create a job description for these champions. Champions will be DBS checked and trained in WRAP before their work within the community begins. Further community engagement took place when the Prevent Officer, Partnership and Commissioning Manager and WREP went out to visit a community group in Nuneaton. The group expressed how they would like to be recognised for the Prevent work they are doing in their community which prompted a ‘Community Best Practice’ information page to be added to the Prevent newsletter. This began in the July edition of the newsletter.
The Prevent Officer met with Prevent Probation Officers at HMP Hewell in Redditch. Discussions were around radicalisation in our local prisons, management of radicalised individuals on release back into the community and a review of the Home Office training similar to WRAP delivered to prison staff. Prevent Probation Officers were invited to attend the Prevent Strategy Group but they felt it would not be appropriate to their work.
The Prevent Officer engaged FE colleges in Warwickshire into the June Prevent Strategy Group. The colleges suggested they would like to be further involved in Prevent in Warwickshire even though there is a regional lead for West Midlands FE establishments. The Prevent Lead is setting up a focus group for FE colleges to attend. The first meeting will be in October. </t>
  </si>
  <si>
    <t xml:space="preserve">Crimestoppers have been meeting key stakeholders to understand and determine what campaigns will be delivered in Warwickshire over the coming year. A meeting is planned with the PCC and police strategic and operational leads in July and the Chief Constable in August to finalise the campaigns.
An ongoing cuckooing campaign funded from 2016-17 will be delivered in September.
Statistics for April to June show an increase in information received by Crimestoppers of 19%, from 244 to 291 pieces of information on the same three months last year.
Crimestoppers are in the process of recruiting a part time Fearless Youth Worker to deliver the charity’s youth programme ‘Fearless.org’ to pupils through peer to peer lessons. They aim to have the Fearless worker in place early September for two days per week until end of the contract period, to co-inside with the start of the new school year.
Nationally Crimestoppers is undergoing a branding relaunch which will be promoted wider in the Autumn.
</t>
  </si>
  <si>
    <t>Two separate programmes set up, the programme in Stratford was slower to start than other project as it was new to the area.  Referrals predominately from Children's Services. Clients referred = 16 N&amp;B, 5 Stratford, of which 17 retained to complete the programme.  1 female referred but did not attend. No details on numbers that feel that attendance has resulted in a positive change as the first programme is still in progress.  
Case study attached to main return. 
Spend to date: £9239.08</t>
  </si>
  <si>
    <t>Warwickshire Child Sexual Exploitation (CSE) Team - Barnardo's Support Workers</t>
  </si>
  <si>
    <t xml:space="preserve">All reports received by OPCC. </t>
  </si>
  <si>
    <r>
      <t xml:space="preserve">In Q1 they have offered 2 anger courses. The first is complete and the second is at the second session of four. 14 attended the course one. Of the 14, one dropped out as his wife prematurely had a baby on the day of the second session therefore it was felt that it would be best for him to delay attendance until a future course and the rest have completed the course. Of the 13 who completed 3 went into individual counselling which is ongoing. 11 attended the second course. Of the 11, one had to drop out of the course due to a mental health crisis resulting in her being sectioned and the others are currently completing the course. Of the attendees form the two courses 4 were on probation and 4 had alcohol or drug issues. Protective factor for children and young people - Of the two courses, 15 of the participants were either living with children and young people or were the parent of a child or young person under the age of 18. Of these 9 said that they had anger issues with young people and by the end of the course one all six said that they responded in a more appropriate way with young people, course 2 is still running so no outcomes yet. 
</t>
    </r>
    <r>
      <rPr>
        <b/>
        <sz val="10"/>
        <color theme="1"/>
        <rFont val="Arial"/>
        <family val="2"/>
      </rPr>
      <t>Domestic Abuse</t>
    </r>
    <r>
      <rPr>
        <sz val="10"/>
        <color theme="1"/>
        <rFont val="Arial"/>
        <family val="2"/>
      </rPr>
      <t xml:space="preserve"> - 17 of the participants from group one reported that they were verbally aggressive towards their partner Of the 7 said that they were physically aggressive. By the end of course one all 10 said that they responded more appropriately with their partners and that they were able to control their reactions through the techniques learnt. Course 2 is still running so no outcomes yet. 
</t>
    </r>
    <r>
      <rPr>
        <b/>
        <sz val="10"/>
        <color theme="1"/>
        <rFont val="Arial"/>
        <family val="2"/>
      </rPr>
      <t xml:space="preserve">Anti-Social Behaviour </t>
    </r>
    <r>
      <rPr>
        <sz val="10"/>
        <color theme="1"/>
        <rFont val="Arial"/>
        <family val="2"/>
      </rPr>
      <t xml:space="preserve">- On the courses so far; 5 of the had been involved in anti-social behaviour, an additional 10 had been involved with the Police due to their anger, 9 were having problems with neighbours due to their angry outbursts, 13 said that they were at risk of angry outbursts in public. All of these reported that they understood their anger, and could control it better using the techniques leant and responded in a calmer way. 
</t>
    </r>
  </si>
  <si>
    <t xml:space="preserve">In Q1 Dare2Dream have confirmed that the 2 schools of whom we would be working in partnership with are St Thomas More and Hartshill. Delivery of the programme commenced on 5.6.17 and continued for a 7 week period. The delivery period has consisted of 2 days per week and within this time we have supported a total number of 26 students.
All students have been carefully selected by heads of year and pastoral staff and following a period of careful consultation it was decided that all students selected would be:
- On the cusp of exclusion
- Displaying signs of negative behaviours
- Displaying signs of behaviours outside of school
- Vulnerable or at risk
- Possible NEET
The needs of the students have been of a broad nature. A number of students are known to be consistently breaking the rules in and outside of school. A handful are vulnerable and appear to struggling to cope with peer pressure. The remaining students are lacking core values such as respect and appear to have very little relationship with adults and people of authority such as teachers. Two impact reports provided and one thank you letter from young person on the programme. 
</t>
  </si>
  <si>
    <t>During Quarter 1: 24  victims were referred mainly by the SNT, 2 were Self Referrals and 1 was from the Arson Reduction Officer.  (8 were individuals and were 16 rural businesses). In total 56 of victim visits have taken place as some require multiple or follow-up visits. As a result of the visits,11 items of equipment has been loaned, and to date 2 pieces of equipment purchased for permeant use.
25  Vulnerable individuals have been engaged with at the Syndi Centre in Leamington where crime prevention advice was tailored to the group and they were provided with uv torches and property marking equipment. Work continues with the Volunteer whom has Asperger's to redesign the Cold Caller packs and stickers ensuring the message is clear and suitable for the client group. 250 Vinyl window stickers are being produced for the target group  and Easy Read crime prevention advice sheets are being placed on the  web for accessibility.
4 events have been attended and approximately 800  residents/ businesses/ partners have been engaged with. 6 officers have attended a rural crime training and awareness event and the coordinator has organised a Cross Boarder meeting to discuss potential of working together as part of a Police Operation to address Quad Bike/Agri Theft.
A Bogus Caller article was published in the Stratford View magazine, along with seasonal crime trends addressed 'Sheducation' and general 'Home Security' advice with reach of 60,000 households.</t>
  </si>
  <si>
    <t>Police and Crime Commissioner Commissioned Services 2017-18.</t>
  </si>
  <si>
    <t>Sexual Assault Referral Centre (SARC) Paediatric Service</t>
  </si>
  <si>
    <t>5,564 referrals sent to Victim Support; Violence with injury (29%), theft (19%), burglary and criminal damage (12% each) account for most referrals. Location of victims North Warks (10%); Nuneaton and Bedworth (25%); Rugby (20%); Warwick (28%); Stratford (17%) typical victim profile - male 51%; female 46%; 3% not given; 25 to 34 years main age group of victim; 71% white; 22% not specified; 4% Asian; 2% black; 1% mixed. Top three needs of victims: feeling unsafe at home, work or in the community; lack of awareness of entitlements; eating and sleeping patterns disrupted. Top three support services; information provision; practical support; advocacy. Most support offered in Nuneaton and Bedworth local authority area. Typical victim profile most likely to take up service white female aged 25 to 34 years. Typical feedback on service provided: “I can't thank you enough, the support made such a difference, I would give Victim Support 130%, I can't think of anything more you could have done. Wonderful service”</t>
  </si>
  <si>
    <t>This piece of work will be explored over the coming months.</t>
  </si>
  <si>
    <t xml:space="preserve">The PCC aims to attend each Community Safety Partnership (CSP) annually and during quarter 1 he has attend Nuneaton and Bedworth and North Warwickshire CSP's please see Preventing and Reducing Crime tab for the update. 
The PCC visited HMP Hewell on the 6th April 2017 to witness the SORI Programme. SORI is the prison’s contribution to the restorative justice landscape in which serving prisoners meet victims and have the opportunity to exchange views and hopefully move forward with their lives with a better understanding of each other viewpoint. This was the PCC’s first visit to a prison which included a tour of the facility, a meeting met with 9 serving prisoners where the PCC listened to each of their stories and about how they got to Hewell and what they hoped to change about their future and a meeting with the new Governor, who extended an open invitation to work with the prison in the future.
Work is ongoing with all stakeholders and will be reported throughout the year.
</t>
  </si>
  <si>
    <r>
      <t>In order to raise practitioner awareness of risk, threats and indicators of Serious and Organised Crime (SOC) it has been agreed to hold a partnership event on the 19</t>
    </r>
    <r>
      <rPr>
        <vertAlign val="superscript"/>
        <sz val="10"/>
        <rFont val="Arial"/>
        <family val="2"/>
      </rPr>
      <t>th</t>
    </r>
    <r>
      <rPr>
        <sz val="10"/>
        <rFont val="Arial"/>
        <family val="2"/>
      </rPr>
      <t xml:space="preserve"> September at Dunchurch Park hotel, in conjunction with Warwickshire Police. The event will look at real indicators of SOC and aims to develop local action plans to address areas of concern in each district. All agencies have been asked to consider which practitioners would benefit from the event and send representation.</t>
    </r>
  </si>
  <si>
    <t>Glossary</t>
  </si>
  <si>
    <t>AGG - Alliance Governance Group</t>
  </si>
  <si>
    <t>AGM - Annual general Meeting</t>
  </si>
  <si>
    <t>ANPR - Automatic number plate recognition </t>
  </si>
  <si>
    <t>ASB - Anti Social behaviour</t>
  </si>
  <si>
    <t>CAVA - Community and Voluntary Action</t>
  </si>
  <si>
    <t>CC - Chief Constable of Warwickshire Police</t>
  </si>
  <si>
    <t>CCG - Clinical Commissioning Group</t>
  </si>
  <si>
    <t>CCTV - Closed-circuit television</t>
  </si>
  <si>
    <t>CJ - Criminal Justice</t>
  </si>
  <si>
    <t>CRC - Community Rehabilitation Company</t>
  </si>
  <si>
    <t>CSE - Child Sexual Exploitation</t>
  </si>
  <si>
    <t>CSP - Community Safety Partnerships</t>
  </si>
  <si>
    <t>DACS - Domestic Abuse Counselling Service</t>
  </si>
  <si>
    <t>DIP - Drug Intervention Programme</t>
  </si>
  <si>
    <t>IAG - Independent Advisory Group</t>
  </si>
  <si>
    <t>IDVA - Independent Domestic Violence Advisor </t>
  </si>
  <si>
    <t>IOM - Integrated Offender Management</t>
  </si>
  <si>
    <t>ISVA -Independent Sexual Violence Advisor</t>
  </si>
  <si>
    <t>KSI - Killed or seriously injured</t>
  </si>
  <si>
    <t>LCJB-Local Criminal Justice Board </t>
  </si>
  <si>
    <t>MARAC - Multi-Agency Risk Assessment Conference</t>
  </si>
  <si>
    <t>MASH - Multi-Agency Safeguarding Hub</t>
  </si>
  <si>
    <t>MOJ - Ministry of Justice</t>
  </si>
  <si>
    <t>NHW - Neighbourhood Watch</t>
  </si>
  <si>
    <t>NRCN - National Rural Crime Network</t>
  </si>
  <si>
    <t>OPCC - Office of the Police and Crime Commissioner</t>
  </si>
  <si>
    <t>PCSO - Police community support officer</t>
  </si>
  <si>
    <t>PRO - Policy and Research Officer</t>
  </si>
  <si>
    <t>RJ - Restorative Justice</t>
  </si>
  <si>
    <t>SARC - Sexual Assault Referral Centre</t>
  </si>
  <si>
    <t>SME - Small and Medium Enterprises</t>
  </si>
  <si>
    <t>SNT - Safer Neighbourhood Team</t>
  </si>
  <si>
    <t xml:space="preserve">SOC- Serious and Organised Crime </t>
  </si>
  <si>
    <t>SPR - Strategic Policing Requirement</t>
  </si>
  <si>
    <t>TSO - Trading Standards Officer</t>
  </si>
  <si>
    <t>VAWG - Violence against women and girls</t>
  </si>
  <si>
    <t>WCC - Warwickshire County Council</t>
  </si>
  <si>
    <t xml:space="preserve">WCEP - Warwickshire Consumer Empowerment Partnership </t>
  </si>
  <si>
    <t>SOCJAG- Serious and Organised Crime Joint Action group</t>
  </si>
  <si>
    <t>P&amp;CP- Police and Crime Plan</t>
  </si>
  <si>
    <t>PCC- Police and Crime Commissioner</t>
  </si>
  <si>
    <t>OPCC Owner:</t>
  </si>
  <si>
    <t>BP - Becki Parsons</t>
  </si>
  <si>
    <t>CL - Chris Lewis</t>
  </si>
  <si>
    <t>DM - Debbie Mullis</t>
  </si>
  <si>
    <t>PCC - Police and Crime Commissioner</t>
  </si>
  <si>
    <t>CR - Caroline Ryder</t>
  </si>
  <si>
    <t>CB - Cheryl Bridges</t>
  </si>
  <si>
    <t>HE - Helen Earp</t>
  </si>
  <si>
    <t>NT - Neil Tipton</t>
  </si>
  <si>
    <t>NH - Neil Hewison</t>
  </si>
  <si>
    <t xml:space="preserve">LH - Elizabeth Hall </t>
  </si>
  <si>
    <t>ALL PROs - All Policy and Research Officers</t>
  </si>
  <si>
    <t>Regional Policy Offices:</t>
  </si>
  <si>
    <t>MJ - Megan Jones</t>
  </si>
  <si>
    <t>ML - Michael Lewis</t>
  </si>
  <si>
    <t xml:space="preserve">EQUIP- </t>
  </si>
  <si>
    <t xml:space="preserve">The Stratford Link has become essential to multi agency working in the town . Rough Sleepers have reported that local businesses such as Costa Coffee, Boots, Sainsbury’s and Debenhams as well as the local Police SNT are advising them about the existence of Stratford Link Project and all seem keen for extended opening hours. Project staff and volunteers are keen to continue developing the service. We have recently opened for an extra morning and demand is increasing considerably. It is planned to increase opening to 5 mornings a week if funding and volunteering levels allow.   Numbers for attendees from April 17 – June 17
Month Attended Support given Housing Advice given
April 36 28 15
May 55 44 18
June 45 33 20
There have been several newspaper articles led by the Council and Police in The Stratford Herald about rough sleepers and beggars in Stratford. A begging newspaper wraparound has been produced and is to be circulated in July to target the peak season. The four page wraparound in the Stratford Herald Midweek News will reach up to 50,000 households, businesses and visitors in the Stratford area with the aim of discouraging the public giving cash to beggars and halt the flow of new beggars arriving in the area by providing alternative ways of giving, raising awareness of the support available and myth busting ie. 70% of those begging in Stratford have a home and benefits and help is available to those who don’t; 80% of people who beg in Stratford do so to support a drug habit; and a person begging in Stratford earns up to £100/day.
The Stratford Link Project now has a Facebook page which has publicised the project and made contact with service users easier. Stratford Community Forum also regularly discusses the project.
Publicity of the project has been conducted by the District Council’s Governance and Community Safety Manager (Karin Stanley), by the local Police SNT, and by the Rough Sleeper Engagement Officer (Ann Johnson), meaning that local businesses and members of the public are aware of the project.
A concert is planned to showcase the achievements of the music and poetry workshops.
</t>
  </si>
  <si>
    <t>To enable victims of DA to receive expert, specialist, therapeutic intervention to address issues of current risk and safety working with the victim to provide skills of self-evaluation to support a safer future free from DA: the project focuses on high risk victims only, recently recruited 6 volunteer counsellors to deal with the increase in demand.
Clients referred = 76, of which 30 are on this funded project, 23 from MARAC. 3 individuals referred on to other services, 1 male attendee, 1 person identified as having a disability.  No number for those that feel a positive change as mid programme although mid therapy reviews show positive feedback.  
Spend to date £6592.98
Case study available on main return.</t>
  </si>
  <si>
    <t>482 referrals recieved with an additional 31 where location was not determined.  17 referrals through IRIS.  175 females and 9 males are receiving long term support and 257 children. 135 identified as white british, 11 identifies as having a disability and 63 having complex needs including drug and alcohol misuse and suicidal thoughts.
The highest number of referrals was from police, followed by self referrals, MARAC , childrens services and GPs.
22 clients left the service, 85.7% felt safer and 100% felt their quality of life had improved. Meetings and events attended to promote the new service, and additional training undertaken by staff members.
Refuge provision had 65 referrals with 21 women and 19 children given long term support.  Over 80% of the women had experienced multiples of abuse.
23 women exited the service, 94.4% felt safer and 100% felt their quality of life had improved.
Nuneaton refuge needs to be improved or move locations.</t>
  </si>
  <si>
    <t>The new service went live on 1st October 2016; a partnership between statutory, private and third sector organisations. Blue Sky Centre, Nuneaton is the acute centre for Warwickshire, although on a rota between all 4 regional centres. Provision available for acute 24/7/365 as well as historical clinics.
Ongoing discussions around the way the rota of locations is managed and the time restrictions for attendence by Paediatrian and Crisis Worker.
All acute cases seen on the same day, historical cases can be seen when best suits child and at a location that is best suited.</t>
  </si>
  <si>
    <t>Group work has not started in the first quarter, although working on a 1:1 with 3 young people.  Also working with respective parents of two of the young people. 
To date 17 referrals, 11 of which had completed telephone assessments with parents. 7 face to face assessments.
Talking to the parents that we are working with helping them to analyse their own emotional responses, assisting them with negotiating barriers, consequences and ultimately working towards a collaborative relationship.
Large amount of time this quarter contacting and networking with key professionals in order to recieve referrals.  Through this networking have managed to negotiate free room hire.  
Provision for 1:1 support was not in the original bid, but identified the 3 individual children and 7 parents require this to give the best chance for successfully enaging in the group programme.The £215.00 underspend that would be evident as not being used for room hire will be reallocated to support the 1:1 - agreed with CB 13.7.17 
Case studies attached to main return.
Total spend to date £636.13</t>
  </si>
  <si>
    <t>HE attended the March meeting of the board, no issues raised for the OPCC.
July meeting missed due to annual leave.</t>
  </si>
  <si>
    <t>11 referrals received in quarter 1 as well as carry over cases mean that there are 13 live cases. 8 cases were closed. 16 victims were contacted by VS. 8 offenders were contacted. 2 level RJ completed and 1 level 1 RJ. The team is now fully staffed and operational across the alliance area. RJ team are trialling an outcome measurement toolkit. Meetings have been held with all the key partners. Lots of twitter activity.</t>
  </si>
  <si>
    <t>Unable to attend any meetings due to extended sick leave. Reports received though and nothing of concern noted during this quarter.</t>
  </si>
  <si>
    <t>Total IOM nominals 256. S warks decrease in reoffending. N&amp; B decrease in reoffending. Rugby slight increase in reoffending. North Warks  no change from previous quarter.</t>
  </si>
  <si>
    <t>The overall reoffending rate in Warwickshire shows a fall.</t>
  </si>
  <si>
    <t xml:space="preserve">During Q1 (April – June 2017) there were 82 referrals made into the service which is a great start to the reporting year. The majority of referrals came from universal education (37%), followed by Children’s Social Care (CSC) (14%), Hospital (13%), and Compass School Health and Wellbeing Service (10%). Other referral sources included self and relative referrals, youth offending service and supported accommodation. The transitional pathway for those young people aged 18-25 years is now completely established within the County with 23% of referrals so far this year being for service users over the age of 18. </t>
  </si>
  <si>
    <t>Programmes will start running in November.</t>
  </si>
  <si>
    <t xml:space="preserve">1. Police referral- Victim doesn’t feel ready to proceed with any RJ conference. Case put on hold for possible reopening further down the line.
2. CRASAC referral- Offender not ready for RJ. Probation managers feel he isn’t in the right mind set or shown any signs of notable remorse yet. 
3. NPS referral – RJ not suitable. Victim not keen.
4. Police referral – Completed level 1 RJ1. Police referral- Victim only 16 and has to wait until 18 until any contact with offender is allowed under restraining order.
2. CRASAC referral- Suspended until offender out of prison in September.
3. Completed level 2 conference
4. Completed Shuttle RJ
</t>
  </si>
  <si>
    <t>Three newsletters have been issued and there was a small growth in direct subscribers (up to 854 from 841 at the end of the previous quarter). Links in the newsletters were clicked 464 times and the newsletters were opened a total of 2,835 times. The partner update will be developed in Q2 after the launch of the revised OPCC website.  It will reflect completed activity in Q1 and look ahead to the remaining work in Q2.</t>
  </si>
  <si>
    <t>A total of 16 press releases or media statements were issued during the quarter, resulting in 54 pieces of media coverage, including one television interview.  No negative coverage was received.</t>
  </si>
  <si>
    <t>The FOI Publication Scheme was regularly maintained and a revised, more centralised log is under development for the new OPCC site. Six FOI requests were received and responded to, either by way of a direct response or signposting to appropriate agencies holding the requested information.</t>
  </si>
  <si>
    <t>No formal consultations held in Q1, though feedback forms were developed for use during PCC engagement opportunities.  These feedback forms will continue to be refined in Q2.</t>
  </si>
  <si>
    <t>The specialist Case Administrators have been delivering timely and succinct e-mail reports of domestic callouts to Offender Managers.  The post is enabling the NPS and CRC to more effectively manage both offenders convicted of DA offences and offenders convicted of other offences who have a history of domestic abuse, enabling the ‘leveraging’ of resource to work with hidden domestic abuse perpetrators that would otherwise not be available.  25% of all offenders checked are victims of domestic abuse to some extent, and 75% are perpetrators.  Only 22% have no DA history at all.  In Quarter 1 of 2017-18, a total of 718 checks were requested, and 713 checks were completed .  This is a slight fall in demand from Q1 of 2016-17  due to 4 bank holidays falling in this quarter.  In Q1 the average number of cases received/checked in a week is 55.  Targets for completing checks prior to court date for DA offences, PSR interview date, or within 3 days of sentence if sentenced without report, are all being met.  Any backlogs for non-urgent reviews, mostly CRC requests,  are completed as soon as time allows.  Regular emails and training take place with new colleagues to ensure that all Offender Managers and Case administrators are aware of the service and how to access it in order to support their day to day work</t>
  </si>
  <si>
    <t xml:space="preserve">There were 10 people identified as having drug related offences in Q1 however, only 4 of these were orders we delivered intervention with the 6 other offences relating to the young person receiving youth cautions.
The arrest diversion scheme is going live from September 1st which will mean young people will now be given an opportunity to complete group work, as well as being signposted to substance misuse services if needed.  
In terms of co-morbidity - out of the 24 new referrals to health in Q1 8 (36%) had a substance misuse referral initiated (minimum Tier 1). During quarter 1, there was 1 referral made to Compass for tier 3 interventions and no drug treatment and testing orders were given. 
</t>
  </si>
  <si>
    <t>The Alliance Stop and Search Board took place in May and was attended by DM.  Full day update training on stop and search will be provided to PCs, Sgts and Inspectors from July, with a focus on reasonable grounds and unconscious bias.  1:1 meetings take place with Officers who are struggling with stop and search.  Local IAGs continue to scrutinise records, with additional work taking place to ensure that feedback is provided to the IAGs on any issues identified.  In quarter 1, 513 stop and searches took place in Warwickshire.  169 (33%) led to police action.  The breakdown for police action as a result of stop and search by ethnicity is: White - 21.2%, Black - 28.9%, Asian - 42.9%, Mixed - 47.6% and Other - 100%.  It is worth noting that low numbers can lead to big differences in percentages.  Work continues to promote the ride along scheme to the public.</t>
  </si>
  <si>
    <t xml:space="preserve">The proportion of serving officers from a BME* background in each Force as at 30 June 2017 has been compared with the % of the local BME population (as recorded in the 2011 Census) to identify the number of additional officers required to reflect the local population. 
In Warwickshire the % of the population from a BME background is 7.3%
BME representation of PO = 5.07%
The BME diversity of PCSO’s is currently reflective of the community in Warwickshire = 7.77%.
The % of BME Special Constables within Warwickshire continues to exceed representation in the local population although the percentage has decreased due to the increase in overall numbers = 8.85%
</t>
  </si>
  <si>
    <r>
      <rPr>
        <b/>
        <sz val="10"/>
        <color theme="1"/>
        <rFont val="Arial"/>
        <family val="2"/>
      </rPr>
      <t>Good =</t>
    </r>
    <r>
      <rPr>
        <sz val="10"/>
        <color theme="1"/>
        <rFont val="Arial"/>
        <family val="2"/>
      </rPr>
      <t xml:space="preserve"> The Special Constabulary is representative of the communities they serve.
-The Special Constabulary works across a range of departments in Warwickshire Police.                                                                                -Partners and communities rate Special constabulary engagement/ support and positive.                                                                         - Special Constabulary Numbers increased and retention levels maintained                                              - Specials successfully recruited into the regular constabulary.
</t>
    </r>
    <r>
      <rPr>
        <b/>
        <sz val="10"/>
        <color theme="1"/>
        <rFont val="Arial"/>
        <family val="2"/>
      </rPr>
      <t>How will it be measured =</t>
    </r>
    <r>
      <rPr>
        <sz val="10"/>
        <color theme="1"/>
        <rFont val="Arial"/>
        <family val="2"/>
      </rPr>
      <t xml:space="preserve"> Annually Special Officers rate themselves as having made a positive difference to policing and communities in Warwickshire as a result of their work within the Special Constabulary.
- Annually Warwickshire Police say if the Special constabulary make a positive difference in their team to policing  Warwickshire, making it "A Safer, more secure Warwickshire".                                                                                                                     - How do regular officers rate the specials they interact with? Do officers and specials feel they are part of one force?</t>
    </r>
  </si>
  <si>
    <t>In Q1 HMIC have conducted their Efficiency inspection. The publication is expected in Autumn 2017. The OPCC have been monitoring the DA / outcomes action plan as part of HMIC's recommendations in the 16/17 inspection findings.  Preparation has commenced for the Autumn Effectiveness Inspection. Awaiting unannounced HMIC Crime Data Integrity Inspection.</t>
  </si>
  <si>
    <t xml:space="preserve">The Professional Standards Performance Board took place in May and was attended by DM.  As of 3 July 2017, there are 341 live complaint cases being investigated by the PSD.  In comparison, in June 2016 there were 312 LIVE cases.  The national target is to record cases within 10 days.  The Alliance Forces have an aspiration to improve on this and to record and action 80% of cases within 3 days.  Since December 2016, the percentage of complaints recorded in 3 days has been notably below this 80% aspiration (at 33%), principally due to limited staff availability.  However, 83% of complaints were recorded within the 10 day national target.  The Office of the Police and Crime Commissioner (OPCC) has questioned the Alliance on whether the aspiration to record and action 80% of all complaints within 3 days is realistic, given the drop in performance.  The national target is to finalise cases within 120 days.  In the last quarter, 66% of cases were finalised in Warwickshire within this timeframe, a reduction compared to the previous quarter where the figure was at 81%.  At Alliance level, 22% (37) of all Local Resolutions have been finalised within 28 days so far in 2017/18.  So far in 2017/18 for finalised complaints, there have been 5% upheld/substantiated; 37% locally resolved; 23% not upheld/unsubstantiated; 10% withdrawn/disapplied/disepnsated/discontinued; and 10% subject to special requirements.  In quarter 1, the Alliance has received 2 appeals against the outcome of a complaint investigation.  The IPCC has received 1 appeal for the outcome of a police investigation in the Alliance.  There ahs been some decline in performance partly due to staffing issues in the Department.  The OPCC is following up on this.  </t>
  </si>
  <si>
    <t>Have attended two Strategic IAGs; Strategic Diversity Group meeting on 20th September. Good dialogue established with Alliance Strategic Diversity Officer and Warwickshire Equality and Diversity Adviser. Equality and diversity issues very much part of strategic IAG agenda. A full equality impact assessment of the PCC's Annual Report was completed and an initial impact assessment of the updated Complaints Policy has been completed, which identified that a full assessment was not required.</t>
  </si>
  <si>
    <r>
      <t xml:space="preserve">Public Confidence in Q1 = 80.4%, above the national average of 78.6%. Warwickshire rank 17th nationally. </t>
    </r>
    <r>
      <rPr>
        <b/>
        <sz val="10"/>
        <rFont val="Arial"/>
        <family val="2"/>
      </rPr>
      <t xml:space="preserve">
Victim Satisfaction = </t>
    </r>
    <r>
      <rPr>
        <sz val="10"/>
        <rFont val="Arial"/>
        <family val="2"/>
      </rPr>
      <t xml:space="preserve">86.9% (June 2017)
Mobile technology data not yet available. In the pilot in Rugby it was found officers were out on patrol one extra hour per shift. 
</t>
    </r>
    <r>
      <rPr>
        <b/>
        <sz val="10"/>
        <rFont val="Arial"/>
        <family val="2"/>
      </rPr>
      <t>Body Worn Video =</t>
    </r>
    <r>
      <rPr>
        <sz val="10"/>
        <rFont val="Arial"/>
        <family val="2"/>
      </rPr>
      <t xml:space="preserve"> Roll out of Body Worn equipment continues with equipment being supplied to Malvern (pilot site), Telford and South Worcestershire.  North Warwickshire will be completed early in the next period.  ICT are installing the docking stations for the cameras whilst the project team undertake the allocation and distribution of cameras.   
</t>
    </r>
    <r>
      <rPr>
        <b/>
        <sz val="10"/>
        <rFont val="Arial"/>
        <family val="2"/>
      </rPr>
      <t xml:space="preserve">Vulnerability training = </t>
    </r>
    <r>
      <rPr>
        <sz val="10"/>
        <rFont val="Arial"/>
        <family val="2"/>
      </rPr>
      <t xml:space="preserve"> Cross cuts the whole of L&amp;D, the educational vulnerability training video is currently been delivered across the alliance to date almost 2,000 people have viewed the video which has a wrap around facilitated discussion.  </t>
    </r>
  </si>
  <si>
    <t>Last meeting took place on 28.6.2017. Results were 10 of 15 were consistent with policy. 3 consistent but with observations. 1 inappropriate and inconsistent and 1 inappropriate but consistent with policy.</t>
  </si>
  <si>
    <t>The OPCC attends the Safe Education partnership where a range of topics are discussed including the work the Police youth engagement teams do with schools. The southern team has engaged with 19,000 students in 81 schools discussing subjects such as:
Personal Safety  – 1700 students engaged
CSE - 2100 students engaged
Social Media – 3800 students engaged
Substances- 2600 students engaged
Cyber – 1900 students engaged
STAR – 1500 students engaged
Hate crime- 1400 students engaged
They have also delivered inputs to 150 parents and /or teachers   
The northern team have engaged with 13,000-14,000 but the data is recorded differently.
The OPCC has regular contact with the two Police youth engagement teams which have invited the PCC to open the 2017 youth citizens in Policing academy in October. Over 150 young people will attend the 2 day event to learn more about Policing.
The PCC has been working in partnership with National Street Sports and Coventry, Warwickshire and Solihull Community Sport Partnership to deliver jointly funded positive diversionary and mentoring support services in target areas in Warwickshire. These programmes provide young people with the opportunity to raise their awareness of the associated issues of ASB and criminal activities, helping support them to make positive life decisions and access legal employment or training. For details about each programme please see PCC grant update tab.
For more details on youth engagement activity please see the Consultation and Engagement tab.</t>
  </si>
  <si>
    <t>Not applicable in Q1.</t>
  </si>
  <si>
    <r>
      <rPr>
        <b/>
        <sz val="10"/>
        <rFont val="Arial"/>
        <family val="2"/>
      </rPr>
      <t>Good=</t>
    </r>
    <r>
      <rPr>
        <sz val="10"/>
        <rFont val="Arial"/>
        <family val="2"/>
      </rPr>
      <t xml:space="preserve"> Continue to develop partnership working with key stakeholders   supporting each other to ensure Warwickshire is a safe place by having due regard for each others priorities.  
</t>
    </r>
    <r>
      <rPr>
        <b/>
        <sz val="10"/>
        <rFont val="Arial"/>
        <family val="2"/>
      </rPr>
      <t xml:space="preserve">Measure = </t>
    </r>
    <r>
      <rPr>
        <sz val="10"/>
        <rFont val="Arial"/>
        <family val="2"/>
      </rPr>
      <t xml:space="preserve">Attendance at relevant meetings
Shared delivered activity.
</t>
    </r>
  </si>
  <si>
    <r>
      <rPr>
        <b/>
        <sz val="10"/>
        <rFont val="Arial"/>
        <family val="2"/>
      </rPr>
      <t>Good =</t>
    </r>
    <r>
      <rPr>
        <sz val="10"/>
        <rFont val="Arial"/>
        <family val="2"/>
      </rPr>
      <t xml:space="preserve"> Positive outcomes / actions from event(s) held 
</t>
    </r>
    <r>
      <rPr>
        <b/>
        <sz val="10"/>
        <rFont val="Arial"/>
        <family val="2"/>
      </rPr>
      <t>Measure</t>
    </r>
    <r>
      <rPr>
        <sz val="10"/>
        <rFont val="Arial"/>
        <family val="2"/>
      </rPr>
      <t xml:space="preserve"> = Partnership event held and shared  partnership action plan implemented and delivered. </t>
    </r>
  </si>
  <si>
    <r>
      <rPr>
        <b/>
        <sz val="10"/>
        <color theme="1"/>
        <rFont val="Arial"/>
        <family val="2"/>
      </rPr>
      <t>Police Support Volunteers (PSV) : (As of 31.3.16 47 volunteers in Warks.)</t>
    </r>
    <r>
      <rPr>
        <sz val="10"/>
        <color theme="1"/>
        <rFont val="Arial"/>
        <family val="2"/>
      </rPr>
      <t xml:space="preserve">
</t>
    </r>
    <r>
      <rPr>
        <b/>
        <sz val="10"/>
        <color theme="1"/>
        <rFont val="Arial"/>
        <family val="2"/>
      </rPr>
      <t xml:space="preserve">Good= </t>
    </r>
    <r>
      <rPr>
        <sz val="10"/>
        <color theme="1"/>
        <rFont val="Arial"/>
        <family val="2"/>
      </rPr>
      <t xml:space="preserve">Volunteer opportunities are available across a range of departments in Warwickshire Police.  Volunteers actively and effectively contribute to making Warwickshire a Safer Place.
</t>
    </r>
    <r>
      <rPr>
        <b/>
        <sz val="10"/>
        <color theme="1"/>
        <rFont val="Arial"/>
        <family val="2"/>
      </rPr>
      <t xml:space="preserve">How will it be measured= 
- </t>
    </r>
    <r>
      <rPr>
        <sz val="10"/>
        <color theme="1"/>
        <rFont val="Arial"/>
        <family val="2"/>
      </rPr>
      <t>The number and spread of teams have active PSV's.
-Annually Volunteers  say they make a positive difference to policing in Warwickshire as  a PSV. Annual PSV survey specific question
-Annually Warwickshire Police say Police Support Volunteers make a positive difference to policing in Warwickshire. Question in annual survey? or directly ask the team the PSV work in as they have first hand experience of PSV.</t>
    </r>
  </si>
  <si>
    <t>Citizens in Policing run once a year in both the North and the South of the County. There have been no academes delivered this quarter however the planning and organisation for the Northern academy has been taking place and is due to run from the 6th September 2017 to the 8th November and the PCC is scheduled to provide an input on the 18th October.
The academy is currently being promoted and candidates are applying to the programme.</t>
  </si>
  <si>
    <t>Volunteering opportunities within the Police continue to be promoted and advertised through the website and the local volunteer centres. The roles that are being advertised continue to develop and evolve in line with the Police forces needs. Regular meetings with SNT ensure PSV roles are developed in the work areas that will benefit from the support they provide. PSV's are now providing a phone back service to victims of crime once their investigations have been concluded.
Warwickshire has approximately 67 active volunteers who provide 4 hours of service a week. Retention of PSV's is good with limited turnover.
Volunteer week in June celebrated the work of all of the PSV's by providing a conference, held at Hindlip and opened by PCC John Campion. PSV's were given informative inputs by senior officers on:
-2020 communications vision, 
- firearm department (6 randomly selected PSV's were able to use the firing range)
- the opportunities and use of drones, 
- self defence session by the safety officers,
- a local terrorism briefing  by special branch.
The PSV's were joined for lunch by local Inspectors and Chief Inspectors which gave them an opportunity to discuss the impact and outcomes of their work and support they offer.
ACC Martin Evans closed the conference which was well attended by Warwickshire PSV's and has received positive feedback.</t>
  </si>
  <si>
    <t>Dialogue and liaison to be further developed with West Mercia</t>
  </si>
  <si>
    <t>Victim Support for service user satisfaction assessment utilise a 'short outcomes measure' tool for it's adult clients. Assessment is made at the beginning and end of the clients journey with Victim Support. Measurement is made against 'Experience of the CJS'; 'Feeling Informed'; 'Reintegration'; 'Perception of Safety' and 'Wellbeing'. A scale of 1 to 10 is utilised. For Q1 the following results were reported: Experience of the CJS - 'How well do you think the CJS is looking after you at the moment?' (10 being very well) Before Support - 4.5', After Support - 6; Feeling Informed - 'How well informed do you feel about the support available to you as a victim of crime (10 being very well informed) Before support - 4.5, After Support - 8; Reintegration ' Feeling isolated can make it harder to recover - how would you rate the support around you on a scale of 1-10 (10 being very well supported) Before support 4.5, After Support 7; Perception of Safety 'How safe do you feel at the moment (10 being very safe) Before Support 3, After Support 7; Wellbeing 'How well do you think you are coping in terms of your health and well being' (10 being very well) Before support 3, After Support 7. For children and young people VS utilise the Outcome Star measurement tool. Eight areas are measured at the beginning and end of the engagement process namely physical health, where you live, being safe, relationships, feelings and behaviour, friends, confidence and self esteem, education and learning. In brief 56% of clients reported a big increase in their progression; 37% reported a small increase; 3% reported no change; 4% reported a big decrease. Warwickshire Police reporting Q1 victim satisfaction for all users/whole experience at 86.9% (target 90% up from 82% previous quarter) . Findings from initial rape and DA surveys still being scrutinised. Overall positive results and most victims satisfied with whole service received. Some indications that in some cases communication and updating not as strong as should be - to be further monitored.</t>
  </si>
  <si>
    <t>5 new ICV's were recruited, they have all been trained and vetted. No problems raised with Custody over this quarter. Electronic recording system still in progress.</t>
  </si>
  <si>
    <r>
      <rPr>
        <i/>
        <sz val="10"/>
        <rFont val="Arial"/>
        <family val="2"/>
      </rPr>
      <t xml:space="preserve">Please see performance report on OPCC website for actual data. </t>
    </r>
    <r>
      <rPr>
        <sz val="10"/>
        <rFont val="Arial"/>
        <family val="2"/>
      </rPr>
      <t xml:space="preserve">
Due to continual concerns around outcome performance the PCC has submitted a challenged to the force:
</t>
    </r>
    <r>
      <rPr>
        <b/>
        <i/>
        <sz val="10"/>
        <rFont val="Arial"/>
        <family val="2"/>
      </rPr>
      <t>Outcomes = There is a continuing deteriorating picture in relation to offences assigned 'action taken' outcomes. Could the OPCC please request a briefing and update report, which can also  be shared with the P&amp;C Panel, in relation to the force understanding of the current position and what action is being undertaken to address this issue.</t>
    </r>
  </si>
  <si>
    <t xml:space="preserve">The OPCC have concerns around 101 call volume and abandonment rate. The OPCC (Neil Hewison &amp; Becky Parsons) have visited the OCC to understand from the frontline perspective the pressures being experienced by the increased OCC demand. PCC due to visit OCC in Q2
At PMG Ch.Supt Mark Travis provided a detailed brief on what plans are in place to address OCC performance issues. Ch.Supt Travis briefed the PCC on the plans on 24.7.17
Positive 999 calls performance acknowledged (Exceeded 95%). 
</t>
  </si>
  <si>
    <t xml:space="preserve">The mobile working project has progressed to the roll out phase and 3000 Smartphones have been provided to officers deployable by the OCC.  A number of force specific and public apps have been made available to the officers, including Genie and self-briefing.  During this period the contract has been completed for the supply of 2634 laptops and the build process is being finalised with the roll out of the laptops scheduled to take place during July and August
</t>
  </si>
  <si>
    <t xml:space="preserve">For Q1 2017-18 Alliance offered 10,882 spaces on their internal courses and 8078 attended, that’s a take up rate of 74%
For the same Q1 sent out 1680 evaluations and received 573 responses which is a 34% response rate
91% thought their trainer was professional, 89% prepared and 91% engaging
83.5% thought their learning aims and objectives were fully met
82.6% thought the training was a useful investment of their time
Narrative behind the numbers: Problems with Athena training environment, mixed respond to Crime Data integrity workshop and people not fully understanding the content of the training when signing up
to attend courses. Debriefed at L&amp;D Management meeting and exploring further.
For new products a project closedown report will be implemented evaluating the product from commissioning stakeholders perspective. 
End of course evaluation questionnaire has been updated to include if the training raises any ethical dilemma that can be fed into the internal ethics committee. 
</t>
  </si>
  <si>
    <t xml:space="preserve">PCC attends Alliance Property Board meetings where Warwickshire estate is discussed, including Leek Wootton. PCC holds regular meetings with PPL to oversee progress of sale plans and timeframes. Awaiting OCC to re-locate to Stuart Ross House in early 2018. </t>
  </si>
  <si>
    <r>
      <rPr>
        <b/>
        <sz val="10"/>
        <rFont val="Arial"/>
        <family val="2"/>
      </rPr>
      <t xml:space="preserve">Good = </t>
    </r>
    <r>
      <rPr>
        <sz val="10"/>
        <rFont val="Arial"/>
        <family val="2"/>
      </rPr>
      <t xml:space="preserve">Children, young people and adults safeguarded. OPCC linked in with MASH.   </t>
    </r>
    <r>
      <rPr>
        <b/>
        <sz val="10"/>
        <rFont val="Arial"/>
        <family val="2"/>
      </rPr>
      <t xml:space="preserve">                                                                     How will it be measured =</t>
    </r>
    <r>
      <rPr>
        <sz val="10"/>
        <rFont val="Arial"/>
        <family val="2"/>
      </rPr>
      <t xml:space="preserve"> OPCC need to have full engagement with performance measures being developed by MASH manager</t>
    </r>
  </si>
  <si>
    <t>2 families were resettled in Nuneaton and Bedworth in November 2016.</t>
  </si>
  <si>
    <t>Contract fro DV services in Warwickshire awarded to Refuge, the contract went live on 1st April 2017.  Co-commissioned with WCC, funds from OPCC £125,000.  For detailed return please see PCC grant updates tab. Work has taken place to develop in partnership with WCC, Police and Refuge a clear pathway of referral for victims of High/Medium/Standard DAV to reduce duplication of effort and reduce the number of people contacting victims where possible.
Work has begun between HE and CB with regards to initial scoping exercise around current provision of sexual violence support in Warwickshire; information being gathered both locally and nationally to identify what is wanted from a needs assessment, financial envelope available and timescales for work required.
HE attends local Vulnerability Strategic meetings along with outside local and national meetings and conference.
Meetings have taken place with all grant recipients that support victims of sexual violence and enhanced quarterly return forms have been devised to give a clear output/outcome focus.
Quarter 1 returns for Safeline and RoSA included in grant updates section.</t>
  </si>
  <si>
    <t>OPCC: Need to determine our actual engagement with MASH - at the moment we have no formal governance role and no formal engagement at either operational or strategic level.</t>
  </si>
  <si>
    <t>HE and PS visited the MASH along with NT on 21/4/17. This was the first visit by HE and PS; Manager gave us an in-depth update on how the MASH was performing, the governance arrangements as they currently are, and how this could be improved.  Also discussed the links with multi-agency working and how this was helping in a number of ways for the benefit of victims.  
Discussions around tactical issues.
Approx. 100 calls a day with the majority being from schools seeking advice.
A further meeting with John Coleman took place 15.6.17, average number of calls is 148, predominately from schools for advice.  All DAV is referred to HAU for dissemination and then dealt with accordingly.  Ofsted were very complimentary about the partnership working within the MASH and the wider partnership, CSE noted as excellent with horizon level thinking being one comment.  Discussions with HMIC went well.  No current backlog. A request as made for some funding to undertake a further course for professionals around CSE, this would focus on males as victims.  Further information is still to be sent.</t>
  </si>
  <si>
    <t>HE attends the WSCB sub committee meeting for CSE, Missing and Trafficking, an action plan is currently in place to drive work, this is discussed at the quarterly meetings.
Returns received from Barnados can  be found in the grant section.</t>
  </si>
  <si>
    <t>This area is incorporated into the quarterly sub committee for WSCB along with CSE; a problem profile has been produced for the Alliance and is currently being scrutinised.
HE has made contact with the national Anti-Trafficking Alliance and has attended done meeting to date.  Also attended a conference in Hertfordshire showing best practice with the intention of bringing ideas into Warwickshire.</t>
  </si>
  <si>
    <t>Harmful Practices meeting took place 6/7/17 - well attended partnership meeting with representatives from WCC, Public Health, NHS, Police, OPCC, MASH, Safeguarding, Boroughs/Districts.  
Concluded that the data set is incomplete from NHS mandatory monitoring, local figures are unknown due to closing codes not being correctly attached.  Insp Belcher has requested an analytical report through police; this area of work is on the Alliance Intelligence Strategy.
Action plan is to be developed, this will focus on 4 key areas: Training, Campaigns, Safeguarding Champions, Intelligence (to include support/referrals).  OPCC has agreed to help fund campaign work.</t>
  </si>
  <si>
    <t>HE has attended the VAWG board meeting in May '17, items on the agenda included a presentation from Refuge regarding the new services, the need to enhance the work around Harmful Practices, updates from DHS review group and updates on funding bids into VAWG Transformation fund.  In mid July the list of those allocated VAWG transformation board funds were announced, unfortunately the two bids submitted by Warwickshire were not successful.  
HE discussed at this group the work that was due to commence in the OPCC around commissioning at the Sexual Violence is the first area to be considered.</t>
  </si>
  <si>
    <t>257 offences/incidents reported in this quarter. This is 54% increase on previous quarter and significantly above quarter average of 197. Recent terrorist events in Manchester and London no doubt have impacted on these figures. Victim satisfaction stands at 84.9% target is 90% which was reached for South Warwickshire in June. Overall improvement has been achieved following decline in satisfaction last year. The work of the Warwickshire Police Integrated Victims Management Unit without doubt has impacted positively on this issue. Countywide Hate Crime Group meetings have been attended and the groups' Hate Crime Action Plan is being monitored especially actions relating to victims and witnesses. OPCC has also contributed to work to develop County Hate Crime Website. OPCC has also attended Alliance Hate Crime Meetings and is monitoring re launch of Alliance Hate Crime Strategy.</t>
  </si>
  <si>
    <t>For this quarter the police report 12 fatalities on Warwickshire roads - 6 North - 6 South (2 drivers, 1 passenger, 5 motorcyclists, 1 mc passenger, 1 HGV driver, 1 cyclist and 1 pedestrian. There is no comparison data available. Understanding the picture is not straightforward as County publish data on a calendar year basis (DfT requirements) whilst the police publish on a financial year basis. However, If the trend rate depicted by police stats continues there would be cause for concern. Fatalities for the first 6 months of 2017 from police data reveals 18 fatalities. From DfT data available though it is accurate to say that in 2016 fatalities were down compared to 2015 32v25. However serious injury statistics are rising 290 v 351. Holistically, KSI figures are being scrutinised regularly and very carefully as there are concerning trends present in relation to those killed and seriously injured on Warwickshire roads. The overall effectiveness of current county and police road safety strategy is also being carefully examined. The police will be required to explain their work on these matters as part of a planned presentation to the Police and Crime Panel in November 2017</t>
  </si>
  <si>
    <t>2.3.17 Positive findings by HMIC PEEL around SOCJAG arrangements in Warwickshire. The previous report in 2015 rated Warwickshire Police as “Requiring improvement”. The latest report in 2016 has rated Warwickshire Police as “Good” and it specifically mentions SOCJAG as demonstrating good partnership representation and a willingness to share information, which was significant for the improved grading. Key areas for Warwickshire to improve on are:
• Local profiles need to be mapped better- there is a need to input local partners knowledge. This work has been picked up and the Police are leading on developing new partnership local profiles which includes partner data.
• Increased working with partners to better understand the risks posed by the OCG’s- this is ongoing and being addressed through SOCJAG.
• SNT to be more effective in identifying people at risk of being drawn into SOC. A vulnerability event for practitioners is being developed and will be held in September to increase agencies ability to identify and address SOC.
• Increased engagement with young people to prevent them becoming involved in OCG’s. SOCJAG has secured Home Office funding to develop a mentoring programme delivered by  Dame Kelly Holmes trust, for young people involved or identified as at risk of becoming involved in SOC.
SOCJAG meets quarterly. Currently 7 groups have been archived due to the fact that their threat, risk and harm has been reduced to a level that can be monitored and addressed by the police or that they have received custodial sentences which have prevented further offending at this time. There are currently 3 live partnership cases. The group has also received briefings on foreign national offenders and county lines.</t>
  </si>
  <si>
    <t xml:space="preserve">My counterparts and I in the West Midlands region have tasked a number of 'deep dives' for the Regional Policy Officers to undertake. This allows further scrutiny on priority areas. In Q1, the RPOs have completed a deep dive report on regional roads policing and firearms. The regional roads policing report will be the basis of conversations on how we maximise collaboration on key strategic roads, whilst the firearms report will highlight the impact of the mandated firearms uplift programme on Warwickshire Police and all other forces arcos the wider West Midlands Region. </t>
  </si>
  <si>
    <r>
      <t xml:space="preserve">Prevent e-learning stats show that 2,673 people have completed the WILMA e-learning on Prevent.
4 WRAP training courses have been arranged in venues across the county. These will be delivered from August 2017 to March 2018. 
3 WRAP Train the Trainer courses have been arranged for delivery between September 2017 and February 2018 at venues across the county.
Promotions have taken place through a variety of mediums to publicise these sessions across Warwickshire.
</t>
    </r>
    <r>
      <rPr>
        <b/>
        <sz val="10"/>
        <rFont val="Arial"/>
        <family val="2"/>
      </rPr>
      <t>WRAP training has been delivered to the following teams during this quarter:</t>
    </r>
    <r>
      <rPr>
        <sz val="10"/>
        <rFont val="Arial"/>
        <family val="2"/>
      </rPr>
      <t xml:space="preserve">
- Leamington Lamp – School for children with learning disabilities 
- Family &amp; Parenting Support Service
- Rugby Health and Well Being Forum
- New Directions Charity, Rugby
- Youth Workers, North Warwickshire
- The Recovery Partnership, Leamington
- Victim Support, Leamington
- CAVA, Atherstone, North Warwickshire
- A publically advertised WRAP session was held at Leek Wootton police head quarters
- A publically advertised WRAP session was held at Saltisford, Warwick 
</t>
    </r>
    <r>
      <rPr>
        <b/>
        <sz val="10"/>
        <rFont val="Arial"/>
        <family val="2"/>
      </rPr>
      <t>WRAP Train the Trainer:</t>
    </r>
    <r>
      <rPr>
        <sz val="10"/>
        <rFont val="Arial"/>
        <family val="2"/>
      </rPr>
      <t xml:space="preserve">
- A session held at the CHESS centre in Nuneaton
- A session held at Stratford District Council
OPCC attends Prevent Strategy Group and participates in review of Prevent Action Plan. Plan currently under review. Channel meets on monthly basis - OPCC does not attend (outside of OPCC jurisdiction). However, Channel referrals increasing. Following action being completed by Prevent officer: 'Continue with increasing Channel Panel attendance and scoping out areas for improvement, stats, data and case studies that can be presented to the Prevent Strategy Group to provide a flavour of the referrals received locally'. OPCC attended following event delivered by WCC Prevent Team 'The Our Families, Our Future (OFOF) Prevent Event named ‘Keeping Warwickshire Safe: Preventing Radicalisation in our Communities’ took place on 23rd May. Presentations were delivered by Nick Daines, Mentor Right Wing and Ideological Specialist, Prevent in Place Mental Health Team, WREP and Warwickshire Prevent. The Prevent Action Plan and recommendations from the Our Families, Our Future community events were discussed in workshops by partners and community members. Recommendations taken from this event for future community engagement in Warwickshire will be taken forward by the OFOF sub group – Prevent and community engagement sub group'. </t>
    </r>
  </si>
  <si>
    <t xml:space="preserve">There has been no DAMG meeting this quarter. IOM meeting took place on 25/7/17. IOM drug testing continues albeit with a reduced budget to support ATR/DRR activity. 5 completions of ATR in this quarter. 2 DRR completions in this quarter. Young peoples service: 82 referrals made. A total of 34 young people have been discharged from structured treatment during quarter 1. Of these 68% (23 YPs) were discharged in a planned way which is lower than our performance target and lower than usual within the service. The manager is carrying out an audit to ascertain the reason for the peak in unplanned exits (32%, 11 YPs) in order to identify and mitigate any risk or blockage in the systems. 
Of the young people who were discharged, 21% were discharged drug free, 6% reduced alcohol and 41% occasional user. 
</t>
  </si>
  <si>
    <t xml:space="preserve">Safer South Warwickshire meeting held in Q1 but unfortunately due to diary clashes no OPCC representative available to attend. From reviewing the papers and minutes so issues to report. </t>
  </si>
  <si>
    <t>PCC not members of these boards, HE attends relevant sub committee meetings.  A piece of work has been submitted and presented at the July WSCB meeting regarding the responsibilities of those organisations that receive funds from OPCC and their S11 of the Children's Act 2004 in relation to safeguarding arrangements.</t>
  </si>
  <si>
    <t>Performance reports / data reviewed on a weekly, monthly and quarterly basis resulting in questions / observations submitted to the CC. Verbal and written responses provided form the force. OPCC attendance at performance management group. In Q1 due to concerns around OCC performance this resulted in a visit to the OCC to speak to staff and a specific briefing from strategic lead to advise on what action plans are in place to address issues. Concerns also raised around LAC mispers. Peer review to be undertaken in Q2.</t>
  </si>
  <si>
    <t xml:space="preserve">Emerging issues / threats are discussed at weekly PCC / CC meeting. In Q1 issues raised included:
- Modern Slavery and Human Trafficking
- Illegal encampments
- Cyber
- Roads policing (OPU base)
</t>
  </si>
  <si>
    <t>P&amp;C panel met in June 2017. Positive meeting. New Chair and Vice Chair appointed. 8 new members to the panel. PCC update report produced for meeting outlining key activity since last panel meeting. Number of actions arose out of the meeting which will be progressed in advance of September meeting.</t>
  </si>
  <si>
    <t>Ongoing scrutiny of budgets and savings plan. In terms of precept, N/A this quarter.</t>
  </si>
  <si>
    <t>The PCC has attended a range of meetings as invited including:
Studley Parish Council where he answered a wide range of questions, 
Alcester Town Council and Neighbourhood watch meeting where gypsy and travellers and the current burglaries were discussed  approx. 60 residents in attendance, 
Leek Wootton Neighbourhood Plan meeting where the requirements for the site and the local plan were discussed with approx. 100 residents in attendance, 
Shipston community forum where he presented to the forum about his role, the P&amp;CP, the budget and precept setting arrangements and the grant scheme. Attendance at the forum was disappointing as only 8 people were in attendance, 
Nuneaton and Bedworth Neighbourhood watch meeting and Bedworth Neighbourhood watch meeting where they had  approx. 50 members in attendance in total,
the Kenilworth Show where the public, volunteers and staff were able to discuss issues with the PCC. The public raised the following key areas when asked what else could the police do to make you feel safer the majority referred to police visibility which included more patrols and more police. The main areas which were a concern to them included ASB (Inc off road bikes, Farm crime, burglaries). On average those who competed the forms said on a scale of 1 to 5 of how safe they feel they felt  4.</t>
  </si>
  <si>
    <t xml:space="preserve">Provide the public of Warwickshire with up to date information, via a variety of means, to enable them to understand the work of the PCC and partners agencies. </t>
  </si>
  <si>
    <t>A revised OPCC website is in development, with a fresh design and improved content organisation.  This is being produced in a parallel with maintenance of the existing site until it is ready for launch in Q2.  Accordingly, there have been fewer substantial updates of the current site, though news releases and statutory information continue to be added as appropriate.  This will have made some contribution to the quarters visitor numbers, which were down on the previous quarter, with 2,364 unique visits between 1 April and 30 June.  However, the new Cyber Safe Warwickshire website was successfully launched on June 21 and had received 299 unique visitors in its first week.  Further baseline data will be established during Q2.  The Warwickshire Rural Watch site shared 292 alerts during the quarter, while the Business Watch site shared six news articles.  The OPCC is represented at the new Alliance Transformation Board looking at Digital Channel Shift, which is beginning a programme of work to improve the force website and encourage greater use of it by the public. This is a significant piece of work which will be closely monitored.</t>
  </si>
  <si>
    <t>The PCC Facebook page gained 16 new likes during the quarter.  There were a total of 21 posts of bespoke content, including three videos.  Across the quarter there 426 engaged users, while videos were viewed 365 times.  On Twitter, the @Warwickshire PCC account gained at least 62new followers (an error in Twitter's data means that new follower figures for May 2017 are inaccurate and so have not been included). The Twitter profile was visited 2,195 times and 46 tweets were issued.  These reached a maximum audience of 22,900 users. The account received 133 mentions.</t>
  </si>
  <si>
    <r>
      <rPr>
        <b/>
        <sz val="10"/>
        <rFont val="Arial"/>
        <family val="2"/>
      </rPr>
      <t>Good =</t>
    </r>
    <r>
      <rPr>
        <sz val="10"/>
        <rFont val="Arial"/>
        <family val="2"/>
      </rPr>
      <t xml:space="preserve"> The  views of the force are listened to and when deemed appropriate shared with the Chief Constable or externally.  Positive feedback also shared. 
</t>
    </r>
    <r>
      <rPr>
        <b/>
        <sz val="10"/>
        <rFont val="Arial"/>
        <family val="2"/>
      </rPr>
      <t>Measure =</t>
    </r>
    <r>
      <rPr>
        <sz val="10"/>
        <rFont val="Arial"/>
        <family val="2"/>
      </rPr>
      <t xml:space="preserve">  Police station visits undertaken, views and comments collated, where appropriate shared with the Chief Constable, action taken in light of feedback.  </t>
    </r>
  </si>
  <si>
    <t>The next round of PCC visits to Police stations and bases are due to commence in July and will take place approximately monthly over the course of the year. The senior management team have been sighted on the planned timetable and are supportive of the engagement with officers.</t>
  </si>
  <si>
    <r>
      <rPr>
        <b/>
        <sz val="10"/>
        <rFont val="Arial"/>
        <family val="2"/>
      </rPr>
      <t>Good =</t>
    </r>
    <r>
      <rPr>
        <sz val="10"/>
        <rFont val="Arial"/>
        <family val="2"/>
      </rPr>
      <t xml:space="preserve"> The views of young people are incorporated into OPCC policies, practices and /or challenges / positive feedback to the force / partner agencies.
</t>
    </r>
    <r>
      <rPr>
        <b/>
        <sz val="10"/>
        <rFont val="Arial"/>
        <family val="2"/>
      </rPr>
      <t>Measure =</t>
    </r>
    <r>
      <rPr>
        <sz val="10"/>
        <rFont val="Arial"/>
        <family val="2"/>
      </rPr>
      <t xml:space="preserve">  The number of engagements undertaken with young people, the topic areas discussed and how their feedback has influenced policies or practices. </t>
    </r>
  </si>
  <si>
    <t xml:space="preserve">The PCC attended Vox and youth parliament  on the 4th April. 23 members were present  and listened to  a presentation by the PCC on his role, the Police and Crime Plan, upcoming visits to a prison and the work he has been doing to develop a gypsey and traveller multiagency protocol. The group discussed concerns around how safe or unsafe they feel online and how they believe more needs to be done in schools to raise awareness of the issues and dangers with social media and bullying. They believe this work should take place much earlier and they suggested year 3 onwards would be appropriate as so many young people have mobile phones and internet linked games consoles. They also believe teachers need greater awareness about how to deal with incidents. The group feedback on the debating event the PCC part funded last year and provided a brief update on the campaign they intend to run in 2017-18 with the funding the PCC has awarded them. They aim to address homophobic and transgender discrimination. </t>
  </si>
  <si>
    <r>
      <rPr>
        <b/>
        <sz val="10"/>
        <rFont val="Arial"/>
        <family val="2"/>
      </rPr>
      <t xml:space="preserve">Good = </t>
    </r>
    <r>
      <rPr>
        <sz val="10"/>
        <rFont val="Arial"/>
        <family val="2"/>
      </rPr>
      <t>The views of the public are listened to and are incorporated into OPCC policies, practices and /or challenges / positive feedback to the force / partner agencies.</t>
    </r>
    <r>
      <rPr>
        <b/>
        <sz val="10"/>
        <rFont val="Arial"/>
        <family val="2"/>
      </rPr>
      <t xml:space="preserve">
Measure =</t>
    </r>
    <r>
      <rPr>
        <sz val="10"/>
        <rFont val="Arial"/>
        <family val="2"/>
      </rPr>
      <t xml:space="preserve"> Levels of direct engagement with the OPCC and the public in terms of correspondence to the office and monitoring of the monthly engagement opportunities, including data such as the number of meetings/ events, their locations, the types of communities present, the questions / issues raised and subsequent action taken. </t>
    </r>
  </si>
  <si>
    <t>Report chased on 03/08/2017</t>
  </si>
  <si>
    <t xml:space="preserve">Not yet commenced. </t>
  </si>
  <si>
    <t>There are currently 268 IOM nominals being managed by the Police. In this Q 145 tests have been conducted. On this basis of the results 2 nominals were recalled to prison  in Apr, 1 in May and 1 in July. All results are shared with the Recovery Partnership. The original grant has been reduced to subsidise the TRP work on ATR and DRR but by working closely with TRP to ensure all treatment options are available and other methods such as warning are employed this work should be able to continue.</t>
  </si>
  <si>
    <t>Q2 Outcomes / Outputs</t>
  </si>
  <si>
    <t xml:space="preserve">NH </t>
  </si>
  <si>
    <t xml:space="preserve">Since 2016, the force has been working to a new CDI action plan to address key crime recording issues. The work is governed by a CDI Core Group, chaired by the ACC Local Policing and which directs operational pieces of work to a CDI tactical group chaired by Head of Analysis &amp; Service Improvement. The Force Crime Registrar (FCR) attends both meetings and presents findings from recent audits with recommendations to drive activity to promote crime data integrity. The FCRs audit schedule is a balanced, proportionate approach based on risk and has due regard for emerging themes from the 2017 HMIC CDI inspections.  The FCR has assessed most recent audits for 'incident to crime' conversion as - Rape = 97% to100%, Violence = 95%, Sexual = 90%. Whilst these figures show excellent progress, there remains significant issues with recording crimes within the same tour of duty, recording the correct classification, and recording multiple crimes from one incident. </t>
  </si>
  <si>
    <t>PCC and DPCC visited OCC to observe the call handling processes and listen to staff. Following this Ch.Supt Mark Travis attended the OPCC to provide a briefing on current performance concerns and also on the plans to transition to new OCC in 2018. A follow up briefing was also held in Q2 to update on progress against action plan. The OCC is experiencing staff shortages (due to staff moving to other forces) which is impacting on performance. (see Q2 performance report for actual data). OPCC continuing to monitor closely.</t>
  </si>
  <si>
    <r>
      <t xml:space="preserve">For actual figures please see Q2 force performance report. Health &amp; wellbeing activity continues across the alliance, co-ordinated through the Health &amp; Wellbeing Board chaired by CC at which OPCC is represented.
P&amp;C panel received a presentation on the Alliance 2016 staff survey at their meeting in September, Tania Coppolla attended mtg to present findings and activity taking place to drive continual improvements. 
</t>
    </r>
    <r>
      <rPr>
        <b/>
        <sz val="10"/>
        <rFont val="Arial"/>
        <family val="2"/>
      </rPr>
      <t>Police officers:</t>
    </r>
    <r>
      <rPr>
        <sz val="10"/>
        <rFont val="Arial"/>
        <family val="2"/>
      </rPr>
      <t xml:space="preserve">
Both forces reported higher percentages of hours lost than the national average until March 2016. Since this date the two forces have remained broadly in line with the national average, and the trend for the national average has seen a steady increase since </t>
    </r>
    <r>
      <rPr>
        <b/>
        <sz val="10"/>
        <rFont val="Arial"/>
        <family val="2"/>
      </rPr>
      <t>March 2016.
Police Staff:</t>
    </r>
    <r>
      <rPr>
        <sz val="10"/>
        <rFont val="Arial"/>
        <family val="2"/>
      </rPr>
      <t xml:space="preserve">
Warwickshire figures were higher than the national average from September 2016 until March 2016. Since March 2016 the force has been in line with the national average which has been increasing since March 2014.
</t>
    </r>
  </si>
  <si>
    <t xml:space="preserve">Weekly PCC / CC meetings have taken place in Q2. Records of the open sessions are available on the OPCC website. </t>
  </si>
  <si>
    <t>As per Q1.</t>
  </si>
  <si>
    <t xml:space="preserve">Planning and performance working group meeting held. New chair of the meeting and two new members. Members scrutinised Q1 force performance and reviewed the 'putting victims first' section of OPCC delivery plan. PSD performance also discussed and will continue to be monitored. </t>
  </si>
  <si>
    <t>Ongoing scrutiny of budgets and savings plan. In terms of precept, N/A this quarter. Government announced that police officers will receive a 1% pay increase plus a one-off 1% bonus for 2017-18.PCC and CC met with the Policing Minister to discuss police funding. They had a positive and constructive meeting and the Minister listened carefully to what they had to say.  PCC explained the current Medium Term Financial Plan and put across the operational and financial challenges we face, while also highlighting that Warwickshire Police and West Mercia Police have led the way on policing collaboration, delivering £36 million in savings already.</t>
  </si>
  <si>
    <t xml:space="preserve">Decision notices published on OPCC website but work still ongoing in relation to information provided in the title of restricted </t>
  </si>
  <si>
    <t>Please refer to PCC Grant Updates tab for updates of the work of WCC Trading Standards Service and WCC cyber crime advisers.</t>
  </si>
  <si>
    <t>OPCC continued attendance at cyber T&amp;F group. OPCC have held the force to account around Alliance cyber governance arrangements. New ACC for Protective Services agreed to address. Alliance in the process of developing cyber crime unit. Positive relationship between OPCC and ROCU. Launch of second cyber survey findings event held at IBM Warwick. Opening remarks by PCC and CC. Cyber crime advisers launched the new Cyber Safe Warwickshire website at event. Positive feedback post event and media coverage.</t>
  </si>
  <si>
    <t>PCC not members of these boards, HE attends relevant sub committee meetings.
Following the work undertaken in the previous quarter a Safeguarding Policy has been written for the OPCC, this is awaiting final sign off.</t>
  </si>
  <si>
    <t>Q3 Outcomes / Outputs</t>
  </si>
  <si>
    <t>The Alliance Serious Sexual Offences co-ordination group meeting this quarter focused on the findings in detail of the rape survey; the main messages are that victims of serious sexual offences are receiving good support from police and support services, there is room for some improvement with regards to keeping victims informed of case progression etc. It was noted at the October meeting that across the Alliance the number of reported crimes are continuing to rise, this mirrors the national picture.
SARC performance board is attended for both local and regional provision, the Blue Sky Centre in Nuneaton has seen an increase in the numbers of victims accessing services, this mirrors the Alliance picture and the national picture.
Quarterly reports have been received from RoSA and Safeline.</t>
  </si>
  <si>
    <t>Performance continues to be monitored through the monthly and quarterly statistics.  HE has attended a meeting chaired by DI Jon Marsden which focuses on the outcomes attached to each crime to ensure that the correct outcomes are attached, and if there is any learning needed by Officers; this is a robust system that has highlighted that the vast majority are correctly marked and following the wishes of the victim.
HE has attended a meeting that is looking at concerns raised by some police staff in relation to the lack of an IDVA in court and how this is affecting both support for victims and the timeliness of information sharing once court proceedings have concluded.  More work to be undertaken by the LCJB/CPS and organisations.
Quarterly performance reports from the Alliance are scrutinised, a question has been raised around the use of DVPNs in the North of the County.</t>
  </si>
  <si>
    <t>The Harmful Practice meeting is not set to reconvene until January 2018; the action plan is currently being developed (noted above).
Baseline data is still being developed, links have been made with senior Officer that leads on this area.</t>
  </si>
  <si>
    <t>A meeting took place on 31/8 to discuss the evaluation of the mental health Triage pilot, unfortunately due to a number of variations in the outcomes, resulting in no final outcome being achieved.  Current police systems can not give an actual level of demand partly due to the multiple closing codes that are available. There is a desire from CCGs to commission something although this method of triage was not thought to be it.  It was decided in the meeting that stage 2 of the Places of Safety evaluation needed to be undertaken and this could include some work around triage requirements, this would it is believed result in the setting of Alliance wide shared principles with a local feel to the delivery.  Further work to be undertaken.
HE has recently attended a Warwickshire CCG mental health meeting, this gives information on a local level and links directly to service provision.</t>
  </si>
  <si>
    <t>This project is for Nuneaton, Bedworth and Atherstone only and is to prioritise high risk cases and offer support as quickly as possible.
Current numbers accessing services 104, of which 30 are funded by PCC.  From the 30, 22 people have completed the programme and 15 were referred into support from the Northern MARAC. Female referrals 22, male referrals 2.  1 referral was a repeat referral who had entered into another relationship - Claire law was activated.
case studies available on main report.
Total spend to date: £10,859.04</t>
  </si>
  <si>
    <t>HE continues to attend the regional meetings that look at the performance of the paediatric service provider.  This quarter there has been a lot of discussion around the different locations that are used for acute cases; one of the locations has now stopped being used due to concerns around forensic cleanliness and location where children are seen.
NHS England lead this are of work and undertake all of the contract review information; discussions have begun around including Staffordshire into the regional work.</t>
  </si>
  <si>
    <t>HE continues to attend the monthly monitoring meetings and the quarterly performance management meetings for the DAV service - Refuge.  Work continues to further develop the working relationship between Refuge and Police, a 'Building Confidence' event took place in September which brought the two agencies together to discuss the way forward.
Grant return completed.
HE and CB have started the work to have a needs assessment undertaken as part of the commissioning process for the sexual abuse/violence and CSE areas of business.  The timeline to commission a service has been established, with October 2019 being the goal.</t>
  </si>
  <si>
    <t xml:space="preserve">The FLU have now completed the reduction of Temporary Permits which were issued due to high volumes of work from May 2016 through to September 2016. In total 8500 Temporary Permits were issued across the Alliance. The Temporary Permits allowed certificate holders to lawfully retain their weapons, while FLU worked to process the renewal applications and issue of Full Certificates. Due to the high volume of renewals, the renewal applications were worked in certificate expiry date order to minimise the length of time each applicant was without their full shotgun and/or Firearm Certificate. FLU confirm that all temporary permits issued have been finalised and full licence / certificates issued. This has only been accomplished by the determination and focus of the Licensing Team to reduce the backlog to a manageable level.
The Alliance have now introduced a new electronic filing and workflow system, called Cyclops. This will assist in the smooth processing of incoming work and applications received, and allow prioritisation to be more effective. This digitalising of the process will simplify and modernise work practices providing a more efficient method of retaining and accessing information.
</t>
  </si>
  <si>
    <t>The roll out of body worn cameras, smartphones and laptops is almost complete now. The challenge now is how officers embrace and use the technologies to help them deliver better service. 
Body worn cameras are probably the most important innovation to front line policing in the last 25 years. The benefits are:
1. It records evidence which helps the police get early guilty pleas and convictions;
2. It causes violent and aggressive suspects to calm down, reducing the risk of assaults;
3. It stops people making malicious allegations against officers; and
4. It moderates the behaviour of the small number of officers who let the force down by being uncivil or using unreasonable levels of force.</t>
  </si>
  <si>
    <r>
      <rPr>
        <b/>
        <sz val="10"/>
        <rFont val="Arial"/>
        <family val="2"/>
      </rPr>
      <t xml:space="preserve">Good </t>
    </r>
    <r>
      <rPr>
        <sz val="10"/>
        <rFont val="Arial"/>
        <family val="2"/>
      </rPr>
      <t xml:space="preserve">= Progression of the sale of Leek Wotton.                                                                                                                                                           OCC relocated into Neville House.                                                       </t>
    </r>
    <r>
      <rPr>
        <b/>
        <sz val="10"/>
        <rFont val="Arial"/>
        <family val="2"/>
      </rPr>
      <t/>
    </r>
  </si>
  <si>
    <r>
      <t xml:space="preserve">Athena, the new system for intelligence, investigation management, custody and case preparation went live successfully on 3rd October. This will replace a number of aging systems across the alliance. Athena team monitoring and addressing  any issues that arise from the new system.
Vehicle Telematics fitting has neared completion and user key fobs issued wit a planned activation of the live system to follow. 
The mobile working project has completed the deployment of 3026 smartphones and 2597 laptops to frontline officers, this has been undertaken ahead of schedule. Comments received from officers include: </t>
    </r>
    <r>
      <rPr>
        <i/>
        <sz val="10"/>
        <rFont val="Arial"/>
        <family val="2"/>
      </rPr>
      <t>"Just having Genie and OIS at your fingertips as a response officer is so good and instant. It can only get better especially with the laptops and body worn video. Altogether they will provide an amazing work environment"</t>
    </r>
    <r>
      <rPr>
        <sz val="10"/>
        <rFont val="Arial"/>
        <family val="2"/>
      </rPr>
      <t xml:space="preserve">.
</t>
    </r>
  </si>
  <si>
    <t xml:space="preserve">The new Warwick Local Plan has been published which confirms that the Planning Inspector has allocated 115 homes to the former Warwickshire Police Headquarters site in Leek Wootton. The report has also confirmed that the area of the police site to be developed for housing should be released from the Green Belt.  The Council adopted the Plan on 20 September 2017. 
 Awaiting OCC to re-locate to Stuart Ross House in spring 2018. </t>
  </si>
  <si>
    <t xml:space="preserve">PEEL efficiency report due for publication on 9th November. PEEL effectiveness inspection has taken place the quarter and due for publication early 2018 (Feb/March). New PEEL inspection process and the introduction of force management statements currently out for consultation. OPCC have shared consultation with P&amp;C panel.
</t>
  </si>
  <si>
    <t>Q2 Enabling Services report received. Head of Enabling Services due to attend PCC / CC meeting in Q3 to respond to questions / comments. OPCC representation at Alliance H&amp;W board.</t>
  </si>
  <si>
    <t>BP enquiring on the 'Deep Dive' assurance work Staffs OPCC undertake to assess if it can be replicated in Warks.</t>
  </si>
  <si>
    <t>DPCC has been appointed and this information is on the  OPCC website.</t>
  </si>
  <si>
    <r>
      <t xml:space="preserve">Course 3 held in Q2. Interest from 33 people to attend, 12 of these attended the course and unfortunately 2 participants failed to complete the whole course. The father of one participant became ill suddenly and the other participant failed to attend the final session, despite repeated attempts at contact. The remaining 10 participants completed the course and 6 of these went onto individual counselling, this is currently in progress.
</t>
    </r>
    <r>
      <rPr>
        <b/>
        <sz val="10"/>
        <color theme="1"/>
        <rFont val="Arial"/>
        <family val="2"/>
      </rPr>
      <t>Protective factors for Children and young people</t>
    </r>
    <r>
      <rPr>
        <sz val="10"/>
        <color theme="1"/>
        <rFont val="Arial"/>
        <family val="2"/>
      </rPr>
      <t xml:space="preserve"> =  4 participants were either the parent of a child or young person under the age of 18 or lived with young people. 2 of these expressed anger issues regarding young people, however on completion of the course 5 expressed that they felt better able to respond in a more appropriate manner with children and young people. 
</t>
    </r>
    <r>
      <rPr>
        <b/>
        <sz val="10"/>
        <color theme="1"/>
        <rFont val="Arial"/>
        <family val="2"/>
      </rPr>
      <t>Domestic abuse =</t>
    </r>
    <r>
      <rPr>
        <sz val="10"/>
        <color theme="1"/>
        <rFont val="Arial"/>
        <family val="2"/>
      </rPr>
      <t xml:space="preserve"> 6 participants ion course 3 disclosed that they were verbally aggressive towards their partners (2 males and 4 females). 2 of these were also physically aggressive (one male and one female), meaning there was a total number of 6 participants that were aggressive towards their significant others. All 6 of the participants in group 3 felt that they had learnt to respond more appropriately to their partners and 4 felt that overall participating in the anger awareness course improved their relationship.
</t>
    </r>
    <r>
      <rPr>
        <b/>
        <sz val="10"/>
        <color theme="1"/>
        <rFont val="Arial"/>
        <family val="2"/>
      </rPr>
      <t>ASB</t>
    </r>
    <r>
      <rPr>
        <sz val="10"/>
        <color theme="1"/>
        <rFont val="Arial"/>
        <family val="2"/>
      </rPr>
      <t xml:space="preserve"> =  1 participant had been involved in antisocial behaviour, 3 had been involved with the police due to their anger, 1 experienced anger surrounding issues with their neighbours and 4 participants felt that they were in danger of losing their temper in public, thus putting members of the public at risk.
 All of the participants in group 3 felt that they had better control over their anger and had learnt valuable techniques to assist them in responding to people and situations better.
</t>
    </r>
  </si>
  <si>
    <r>
      <rPr>
        <b/>
        <sz val="10"/>
        <color theme="1"/>
        <rFont val="Arial"/>
        <family val="2"/>
      </rPr>
      <t>Online Radicalisation Sessions –</t>
    </r>
    <r>
      <rPr>
        <sz val="10"/>
        <color theme="1"/>
        <rFont val="Arial"/>
        <family val="2"/>
      </rPr>
      <t xml:space="preserve"> the CCAs have developed and begun the initial delivery of their ‘Prevent Online Grooming: Keeping Your Family Safe’ sessions to raise awareness to parents, carers and professionals about online radicalisation. This work is being done in partnership with the Prevent Officer. The training was piloted in August with a successful 26 attendees, with another session for professionals arranged for November. One session has been delivered to Fosterer Carers in the north of the county, and received excellent feedback. More sessions are arranged for foster carers and with community groups of parents between now and next March.
</t>
    </r>
    <r>
      <rPr>
        <b/>
        <sz val="10"/>
        <color theme="1"/>
        <rFont val="Arial"/>
        <family val="2"/>
      </rPr>
      <t>Training NBBC Staff &amp; Members</t>
    </r>
    <r>
      <rPr>
        <sz val="10"/>
        <color theme="1"/>
        <rFont val="Arial"/>
        <family val="2"/>
      </rPr>
      <t xml:space="preserve"> – Council members and staff at NBBC have been trained in the core cyber crime issue areas, such as passwords, phishing emails and social media safety.
</t>
    </r>
    <r>
      <rPr>
        <b/>
        <sz val="10"/>
        <color theme="1"/>
        <rFont val="Arial"/>
        <family val="2"/>
      </rPr>
      <t>Cyber Awareness Sessions for SNTs</t>
    </r>
    <r>
      <rPr>
        <sz val="10"/>
        <color theme="1"/>
        <rFont val="Arial"/>
        <family val="2"/>
      </rPr>
      <t xml:space="preserve"> – Awareness sessions are being delivered to all SNTs in Warwickshire around cyber crime. Rugby SNT has received this training, with the remaining local area SNTs to be trained soon. Youth engagements officers from Warwickshire Police are also invited to attend these sessions. 
</t>
    </r>
    <r>
      <rPr>
        <b/>
        <sz val="10"/>
        <color theme="1"/>
        <rFont val="Arial"/>
        <family val="2"/>
      </rPr>
      <t>Youth Engagement –</t>
    </r>
    <r>
      <rPr>
        <sz val="10"/>
        <color theme="1"/>
        <rFont val="Arial"/>
        <family val="2"/>
      </rPr>
      <t xml:space="preserve"> The CCAs have begun to deliver sessions to young people across the county. Sessions with the National Citizen’s Service have been delivered, who assisted the Advisors in identifying the best tactics to engage with young people with key messages. In addition, the pilot Cyber Champion sessions began this quarter to a youth club in Wellesbourne.
</t>
    </r>
    <r>
      <rPr>
        <b/>
        <sz val="10"/>
        <color theme="1"/>
        <rFont val="Arial"/>
        <family val="2"/>
      </rPr>
      <t>Support at Local Events -</t>
    </r>
    <r>
      <rPr>
        <sz val="10"/>
        <color theme="1"/>
        <rFont val="Arial"/>
        <family val="2"/>
      </rPr>
      <t xml:space="preserve"> The CCAs attended 17 public events this quarter to share online safety tips and cyber crime prevention messages. The events included Fresher Fairs, Warwickshire Pride and the Whitnash Fun Day. 
</t>
    </r>
    <r>
      <rPr>
        <b/>
        <sz val="10"/>
        <color theme="1"/>
        <rFont val="Arial"/>
        <family val="2"/>
      </rPr>
      <t>Delivery of Cyber Crime Awareness Messages -</t>
    </r>
    <r>
      <rPr>
        <sz val="10"/>
        <color theme="1"/>
        <rFont val="Arial"/>
        <family val="2"/>
      </rPr>
      <t xml:space="preserve"> The CCAs delivered 25 presentations to groups across the county including a session for the Police Citizen’s Academy in Rugby, a focus on cyber bullying to the Warwickshire School Health &amp; Wellbeing Service team, and further training to Victim Support staff and volunteers.
The CCAs have engaged with 1,737 members of the public via presentations and attendance at public events. 5,610 people have been engaged with across the newsletter, Cyber Safe Warwickshire and Safe In Warwickshire websites and social media, videos. A total of 7,347 people have been engaged with across all platforms this quarter. 
Feedback received this quarter:
“Excellent presentation from Sam and Alex last night. Keep up the really great work.” (Warwickshire Police Citizens Academy attendee and local NHW chair)
</t>
    </r>
  </si>
  <si>
    <t>Buddi Tagging</t>
  </si>
  <si>
    <t xml:space="preserve">N/A </t>
  </si>
  <si>
    <r>
      <t xml:space="preserve">The tagging scheme started on the 1st September 2017.  Training on how to monitor and fit   the tags was held on the 7th September for Nuneaton IOM/probation staff. Three units ordered so far at a cost of £225 per unit per month.
</t>
    </r>
    <r>
      <rPr>
        <b/>
        <sz val="10"/>
        <color theme="1"/>
        <rFont val="Arial"/>
        <family val="2"/>
      </rPr>
      <t>Example of tag use:</t>
    </r>
    <r>
      <rPr>
        <sz val="10"/>
        <color theme="1"/>
        <rFont val="Arial"/>
        <family val="2"/>
      </rPr>
      <t xml:space="preserve"> On the 28th September a tag was fitted to a red high risk IOM nominal following an appearance at court for breach of restraining order, which included him attending his ex-wife’s address and threatening violence.  He received a 6 week prison sentence suspended for 12 months but the courts also supported the use of the GPS tag by the IOM team.
A curfew was applied to the tagging computer system which negates any need for Police Officers to attend his home address to check he is there as if he breached this we would receive an alert. Also an exclusion zone was applied around his ex-wife’s home address so we would be alerted if he breached his restraining order.  So far he is complying with this and keeping his tag fully charged.
</t>
    </r>
  </si>
  <si>
    <t>Examples of issues the OPCC has influenced in Q2 = 
Excellent Vulnerability and Serious Organised crime event organised by the OPCC in conjunction with Warks Police. Significant partnership attendance.</t>
  </si>
  <si>
    <t xml:space="preserve">HE continues to meet with John Coleman - Manager of the MASH in a number of meetings where discussions take place relating to performance of the MASH and any pressures that are currently faced.  The OPCC has contributed financially towards the 'Crashing' event that took place on 16th October, the event focused on raising awareness of CSE focusing on males and young men in particular.
The MASH has been reviewing a number of protocols and procedures for CSE, Missing and Trafficking; HE has provided support by proof reading all of the documents and providing feedback.
No formal arrangement has yet been established around governance or engagement; within WCC governance arrangements continue to be managed within the People Group.
</t>
  </si>
  <si>
    <t>HE attends the WSCB sub committee meeting for CSE, Missing and Trafficking, a review of the protocols and policies has taken place over the summer. 
Barnados have now appointed the parenting practitioner to support the parents/carers of those affected by sexual exploitation.
Barnados training officer continues to deliver training to a wide audience, this has included this quarter taxi's, hotels and parenting groups.
Barnados were a key partner in the 'Crashing Event' to raise awareness of CSE in boys and young men.
Quarterly return received.</t>
  </si>
  <si>
    <t>HE is in contact with the National Anti-trafficking and slavery network and feeds into any requests for information relating to how Warwickshire are undertaking work.  Although this area if covered within the WSCB sub committee meeting it has been discussed that there is still a lack of information. A problem profile has been produced by the Alliance, although further work is needed. 
When appropriate modern slavery and trafficking is discussed within the SOCJAG meetings.</t>
  </si>
  <si>
    <t>Baseline data is still required for Forced Marriage and Honour Based Violence; Harmful Practices meetings are held twice yearly.  An action plan is currently being developed that will focus on ey areas: Learning and Development, Campaigns and Intelligence.
There has been in this quarter a small number of orders issued to protect young people from Forced Marriage, the first such orders in Warwickshire.</t>
  </si>
  <si>
    <t>There are currently 271 IOM nominals. There were a total of 28 nominals notified to the Recovery Partnership which were tested on arrest. 3 were already engaged in treatment.</t>
  </si>
  <si>
    <t>During Q2 (July – September 2017) there were 109 referrals made into the service, this is a 33% increase on Quarter 1’s reporting. This figure represents the increased presence and resource we have applied to this Quarter in relation to raising the profile of Compass within Warwickshire. Historically, Quarter 2 has fewer reported referrals compared to any other quarter, so to report such a significant rise in referrals is very pleasing. Similarly to previous Quarters, the majority of referrals in Q2 came from Universal Education (39%, up by 2%), followed by Hospitals (18%, up by 5%), Children’s Social Care (14%, same as Q1), and Warwickshire Youth Justice Service (12%, up by 5%). Other referral sources included School Health and Well-being Service (6%), Relatives (6%), Housing, Mental Health Services and GPs.</t>
  </si>
  <si>
    <t xml:space="preserve">During the first two quarters of 2017/18 18 drug offences received a substantive outcome, accounting for 7.6% of all offences committed during this period. When looking at all offences committed during this period, 62 (25%) were recorded as having drugs or alcohol as an offence factor.
In addition to the 18 drug offences, many other offences, such as violent offences and criminal damage are often committed whilst under the influence of alcohol or drugs. Whilst, other offences, most notably, theft and handling take place to help fund such habits. There have been 62 young people receiving interventions from the service which must include consideration of substance misuse intervention.  Assessment will define what level of intervention they will receive which includes those identified to start the SMU group-work programme in September
Seven young people have had a drug treatment and testing requirement as part of their order last year during 2016/17.  During the first 2 quarters, there was five referrals made to Compass for tier 3 interventions and no drug treatment and testing orders were given. There have been significant changes in staffing this year and the service has recently recruited 3x new YJS practitioners and 2x social worker and 2x new Police Officers.  The impact of new staff can result in quite a steep learning curve.  This may have had an impact on why we have seen a drop in COMPASS referrals for the last quarter.  The service plans to deliver some internal training to address this and there is also a protocol that has been reviewed which can be communicated once its formally ratified which will increase the whole service understanding of when COMPASS should be involved.
</t>
  </si>
  <si>
    <t xml:space="preserve">Community Safety Projects – Paul Ledden continues to attend all of Warwickshire’s MALEM meetings and visits licensed premises where drugs issues are identified. A drug awareness session was held on 24th August in Leamington Town Hall and was attended by 28 premises. 
Resources and Campaigns – Planning for Alcohol Awareness Week (13-19 Nov) has started. The remaining funds from this grant will be used to support a range of activities which are being organised by partners and which the 3 commissioned service providers will be participating in. This also includes the production of a video on the new ESH community rehab facility.
</t>
  </si>
  <si>
    <t xml:space="preserve">2 groups now running – WOW South in Leamington and WOW North in Nuneaton.
Small groups (4 participants on each group in Leamington and Nuneaton) but positive response from participants so far as they consider that the topics are useful or relevant and are more comfortable in environment outside of probation.
</t>
  </si>
  <si>
    <t>There has been lots of activity on twitter. The RJ team have been attending lots of partnership meetings to promote RJ including the Out of Court Scrutiny Panel. Total referrals 22, live cases 12, completed level 1, 6 cases completed level 2, 2 cases. Cases carried over from Qrt1 12. Majority of referrals come from the police, 3 from the Youth Justice Service and 2 from the CRC. A training plan has been established for the next 4 months, Level 1 training and Level 2 training. Presentations on RJ have been given to 19 different groups. At the end of Qrt 3 the Warks RJAC will be leaving and a recruitment process is underway managed by Victim support to find a replacement.</t>
  </si>
  <si>
    <t>16 young adult prisoners supported on their release. 6 families of prisoners supported and one mother of prisoner supported on an ad-hoc basis. We are continuing to take referrals. We have an open case where we are working with mum and working towards simultaneous referral with son (see case study) . We have appointed an external evaluator to complete the pilot evaluation which we will share with OPCC.  The level of complexity continues to be high and the Operations Manager is supporting the Family Chaplain in managing cases to ensure safeguarding whilst he gains experience with family work.
Probation are no longer using our building, but we now have a domestic violence victims worker  hot-desking here and seeing clients and we are in discussions with The Recovery Partnership about them moving in. 
We met and talked with prisoners from Warwickshire at HMP Hewell Resettlement Fair. They are reporting their concerns about NPS (new psychoactive substances such as “spice” and “mamba”) which are widely available in the prison and causing violence and disruption on the wings. 
We are participating in Prisons Week 8-13th October to highlight all those involved in the sector.</t>
  </si>
  <si>
    <t xml:space="preserve">The allocation towards community safety projects has been raised within the North Warwickshire Community Safety Partnership at the Special Interest Group, the asb / tasking meeting and at the Responsible Authorities Group. The allocation will be used to support responses to emerging needs across the year. An initial need highlighted includes work with Crimestoppers to encourage reporting of incidents related to drug offences in Atherstone. 
Further work required to firm up on a specific proposal for this. In addition the results from the Living in Warwickshire Survey show high levels of fear of crime in North Warwickshire. This will need positive responses to help address the negative perceptions which the allocation can support.   Other potential projects include the following:
 Domestic burglary packs - Warwickshire County Council
Speed Limit stickers - Warwickshire County Council 
Community Speed Watch equipment - Warwickshire Police
Contribution towards deployment of mobile cctv - Quotation for replacement cameras has been received from our supplier. The option of upgrading microchips for some of our older Nomads has been ruled out by the supplier due to changes in the technology. A firm proposal will be prepared following consultation with the local Police Safer Neighbourhood Team regarding current functionality of our camera stock. Some old domehawks are coming to the end of their product reliability. All the cameras in use need to be fit for purpose as significant risks are posed if they are not reliable. Match funding for replacement of cameras will be sought from NWBC.   
Some repairs have been arranged for some of the current cameras. They are due to returned next week for deployment. 
A demonstration of current options for replacement cameras has been arranged with the current supplier Rapid Vision Systems on the 23 October 17. This will inform our proposed upgrades given that the original enhancements are not available. 
Crimestoppers - Report Drug Offences
Fear of Crime - Good News publicity
DACs - The quarter 2 report from WDACS shows 20 clients receiving regular support from the services. Clients are being supported across the borough including Atherstone, Polesworth and Coleshill. Some clients are also being supported in the rural villages including Arley , Dordon and Hartshill.  A range of agencies are making referrals to the services including Refuge and via the DARO’s.  </t>
  </si>
  <si>
    <t>Last meeting took place on 27.9.2017. Results were 7 of 15 consistent with policy. 4 consistent but with observations. 3 inappropriate and inconsistent with policy. 1 inappropriate but consistent with policy. This is a slight dip in performance compared to last quarter.</t>
  </si>
  <si>
    <t>According to the Sept 17 report produced for the IOM Steering group there was a very slight increase in offending in S Warks, slight reduction in Nuneaton and Bedworth, Rugby there was a very slight increase, North Warks there was a slight decrease in reoffending.</t>
  </si>
  <si>
    <t>Group work has started this quarter, with 8 young people and 7 parents of which 10 female and 5 male, in preparation to the group work starting 1:1 sessions have been undertaked with 5 young people. The group work is proving positive for both parents and young people and is developing into a supportive environment where attendees are happy to share their suggestions and coping strategies.  Individuals are beginning to critically analyse their own behaviors and are starting to move towards respectful relationships.
Referrals have seen a significant increase this quarter and time to contact and assess these in a variety of settings has taken a large amount of time.
2 training days have been undertaken with volunteers.
Issues faced this quarter, lack of suitable rooms to undertake sessions as the majority are only open 9-4 monday to friday limiting the number of people able to attend sessions due to working, school hours and finding childcare for siblings.  Working well with Warwick Childrens Centre who allow access up until 6pm, although better still limiting.
No number of completion as part way through 10 week course. 4 young people have been referred to other services and 4 adults also referred.
Case studies available on main report.
Total spend to date £5229.26</t>
  </si>
  <si>
    <t>The ECINS County User Group was held on 13 September where a presentation took place to show the new functionality that is being built to sit alongside ECINS.  ECINS has been changed to resolve a data protection issue identified by one organisation.  A privacy impact assessment has taken place to allow SOCJAG to use the system.  The Co-ordinator has audited a random sample of ASB profiles created by the police to see if they were complying with protocols and not breaching data protection.  The ECINS Project Review meeting took place on 27 September.  This was a larger review meeting which discussed the role and responsibilities of the Project Board, changes in legislation in relation to GDPR and how this may affect ECINS, the audit of data and the expanding use of ECINS into other areas of business.  A paper will be tabled at the next SWPB for the future options of ECINS.  There are currently 405 active users from the Police, Fire and Rescue, Housing and Environmental Services and Community Safety teams in county, borough and district councils. There have been 4,595 profiles created under the Warwickshire scheme (3,810 open profiles).  Data for the number of cases is not yet available.</t>
  </si>
  <si>
    <t>The project has been delayed as the decision was made by WREP to wait for the countywide hate crime website to be launched.  This was due to the workload associated with the development of the website in partnership with other agencies, and to allow the website to be included in the training as a site that those attending can use.  The OPCC provided details of some of the groups that the sessions could be delivered to.  The sessions are scheduled to start in November and ongoing oversight will take place from the OPCC to ensure the project progresses and will be completed by 31 March 2018.</t>
  </si>
  <si>
    <t>The specialist Case Administrators have been delivering timely and succinct e-mail reports of domestic callouts to Offender Managers.   The speed and timeliness of DV report turnaround for court in Leamington has been absolutely critical to the success of the TSJ Programme and rapid well informed sentencing recommendations.  The post is enabling the NPS and CRC to more effectively manage both offenders convicted of DA offences and offenders convicted of other offences who have a history of domestic abuse, enabling the ‘leveraging’ of resource to work with hidden domestic abuse perpetrators that would otherwise not be available.  It is also able to identify where offenders are victims of domestic abuse, so that relevant support and signposting can be offered.  In Quarter 2, a total of 772 checks were requested and 775 checks were completed .  This is a 7% increase in demand from Qtr 1, mainly  due to an increase in demand for checks from the CRC, which now makes up around 32% of total demand year to date.  The number of requests this quarter has varied from 42 to 98 requests in a week, so workload is still quite variable and these fluctuations have led to backlogs of work at some points, especially following sick leave or training.  In Qtr 2 the average number of cases received/checked in a week is 59.  Targets for completing checks prior to court date for DA offences, PSR interview date or within 3 days of sentence if sentenced without report, are all being met.  Any backlogs for non-urgent reviews, mostly CRC requests, are completed as soon as time allows.  Potential challenges of the police moving to the Athena computer system are being monitored.</t>
  </si>
  <si>
    <t xml:space="preserve">On 27th July the Prevent Officer and Partnership and Commissioning Manager from Community Safety Team presented Prevent, the history of Prevent in Warwickshire, the action plan, the annual report, successes and future work plans to the Warwickshire Safeguarding Adults Board (WSAB). This resulted in Prevent being engaged in the development of the new WSAB website and gaining a page on their website.
Work to refresh the Prevent Action Plan has been taking place this quarter. The refreshed plan has been presented to the Prevent Strategy Group (PSG) and is awaiting feedback from members. A session is being arranged with the Nuneaton community group to discuss their thoughts and input on the new plan. The PSG will look to get this signed off and work can begin on delivering the actions.
The Our Family Our Future (OFOF) community events recruited 17 Warwickshire wide community members who requested to be trained as Prevent Community Champions. A WRAP training session has been arranged at the CHESS centre in Camp Hill Nuneaton to be delivered in October. Once Champions are trained, work to engage them in Prevent in their communities will be discussed with them.
The Prevent Officer has analysed some of the Channel data and statistics collated at a local level. Other LA Channel Panels are doing this. This data will be considered for sensitive use, to inform the PSG and Channel Panel on the types of referrals received in Warwickshire and trends will be identified. This should support future work to be targeted in order to reduce referrals from specific prevalent groups linked to extreme groups or behaviour.
Prevent Training - 
4 WRAP training courses have been arranged in venues across the county. These will be delivered from August 2017 to March 2018 and sign up is open to community members and professionals county wide via WILMA. 
3 WRAP Train the Trainer courses have been arranged for delivery between September 2017 and February 2018 at venues across the county. Sign up is open to community members and professionals county wide via WILMA. 
</t>
  </si>
  <si>
    <t>The scheme is still working well. ASB incidents in August reduced to zero. Whilst violence against the person has increased in comparison to the same quarter the previous year, these incidents have been examined and are not related to the taxi marshal scheme.  There was one incident of Common Assault in September which involved a known offender who assaulted the taxi driver once inside the cab, police attended.</t>
  </si>
  <si>
    <t>All reports received by OPCC.</t>
  </si>
  <si>
    <r>
      <t xml:space="preserve"> A set of two bikes deployed for 94 high visibility sessions of ASBIT during the School Summer Holiday with a total of 1900 people were engaged over the 94 sessions within the identified communities, these areas being identified through Police reports, Fire reports and historical data. 
This included identified hotspots of Park Lane, Nuneaton, CampHill Lakes area and Whittleford Park after a spate of small fires in the earlier months, focus was also given to  Poyser Road, Donnithorne Road areas of Nuneaton. 
The team have also been educating on Water Safety at Ensors Pool, Bermuda lakes and Marston Jabbett Quarry area
</t>
    </r>
    <r>
      <rPr>
        <b/>
        <sz val="10"/>
        <color theme="1"/>
        <rFont val="Arial"/>
        <family val="2"/>
      </rPr>
      <t>Outcomes:</t>
    </r>
    <r>
      <rPr>
        <sz val="10"/>
        <color theme="1"/>
        <rFont val="Arial"/>
        <family val="2"/>
      </rPr>
      <t xml:space="preserve">
Reduction in Deliberate Small Fires by a third in Nuneaton and Bedworth over the three Summer months. 
July-  15 deliberate Small fires compared to 24 in 2016/17 (reduction of 37%)
August – 12 deliberate Small fires compared to 18 in 2016/2017 (reduction of 33%)
September provisional reduction of a third. 
</t>
    </r>
  </si>
  <si>
    <r>
      <rPr>
        <b/>
        <sz val="10"/>
        <color theme="1"/>
        <rFont val="Arial"/>
        <family val="2"/>
      </rPr>
      <t>Examples of deployments in Qtr 2:</t>
    </r>
    <r>
      <rPr>
        <sz val="10"/>
        <color theme="1"/>
        <rFont val="Arial"/>
        <family val="2"/>
      </rPr>
      <t xml:space="preserve">
• Camera No 9 deployed to Poachers Close and Kingswood Road.  Hate Crime issues towards the Polish Community in the location. Three Acceptable Behaviour Contracts have been issues, two accepted; one rejected, this is being taken up with Orbit Housing Association.  The camera has captured evidence of stones being thrown at windows and will be used to ‘encourage’ Orbit to take action against their tenants. 
• Camera No 8 deployed to support a vulnerable victim in the Kingswood area being targeted by school children.  When there has been an incident reported the PCSO has downloaded evidence from the mobile CCTV camera and has taken it to local schools to get people identified. 6 young people up to now have been identified and they have received ASB warning letters, and I home visits have been completed. The incidents have reduced from daily to on average one a month at the moment.
</t>
    </r>
    <r>
      <rPr>
        <b/>
        <sz val="10"/>
        <color theme="1"/>
        <rFont val="Arial"/>
        <family val="2"/>
      </rPr>
      <t>Two cameras have suffered criminal damage:</t>
    </r>
    <r>
      <rPr>
        <sz val="10"/>
        <color theme="1"/>
        <rFont val="Arial"/>
        <family val="2"/>
      </rPr>
      <t xml:space="preserve">
• Camera No 4 at the Dingle Camp Hill on 19.6.17. Footage of young people was captured of children throwing stones at the camera, unfortunately they could not be identified.  Crime number 23N5/30643G/17.  New lid and power cable required £120.00.
• Camera No 2 Charles Eaton Road.  Sustained attack on the camera by youths climbing the post.  Footage downloaded and passed to the Police. New camera head required £650.  A spiked collar will be installed on this lamp post when the camera is repaired and replaced as a preventative measure for any further attempts to damage it. 
</t>
    </r>
  </si>
  <si>
    <t>Loudmouth have already contacted the schools individually and have taken the following bookings:
Higham Lane School: Working For Marcus,16/10/17
Etone College: Safe &amp; Sound, 2/11/17
The George Eliot School: Safe &amp; Sound, 7/3/18
Discovery Academy: One 2 Many, 19/1/18
Exhall Grange Special School: Working For Marcus 2/11/17
Ash Green School, The Nuneaton Academy and Nicholas Chamberlain School have also engaged with the project and Loudmouth are currently liaising with them regarding dates.</t>
  </si>
  <si>
    <t xml:space="preserve">• The BUDDI GPS voluntary tagging project in the sum of £8,100 was implemented on 1st September 2017. A Service Level Agreement outlining agreement objectives and performance indicators has been drawn up between Nuneaton and Bedworth Borough Council and Warwickshire Police IOM. This will run from 1st September 2017 to 31st August 2018 and can be made available to the OPCC on request. This project will be reported to the OPCC in a separate report.
• Alcohol Awareness Week  - A multi-agency meeting took place on 26th September 2017 and an action plan was drawn up to deliver an awareness raising campaign on the key theme of ‘starting a conversation around problematic alcohol use to help break the stigma that is all too often experienced by families. Action Plan attached. Resources are being purchased to support activities during the week, details will be provided in Quarter 3.
• Sexual Violence Campaign - A multi-agency meeting has been planned for 30th October 2017 with a view to implementing the campaign week commencing 12th February 2018 which will include Valentine’s Day. An update will be provided in Quarter 3.
</t>
  </si>
  <si>
    <t>In total this quarter there have been 486 referrals to the IDVA, IRIS and Outreach services.  Of these 174 woment and 6 men are receiving long term support with 253 children.  The majority of referrals are received from Police and through the MARAC meetings, although an increase can be seen in the number of self-referrals being received.  Of the women given long term support the largest proportion are aged between 21-30, and 81.6% White British. 
34 women left the service this quarter with 71.4% having a reduction in their risk score.
There were 39 referrals for Refuge places, of which 17 women and 23 children were given long term support. - all of which were known to other services. 16 women have left the service with 88.9% having a reduction in risk score.</t>
  </si>
  <si>
    <t>2,175 business crimes were recorded in Warwickshire in quarter 2, a very small increase from quarter 1 but above the quarter average of 2,057.  This is the seventh consecutive month that volumes have remained above the monthly average.  Volumes have increased across South Warwickshire this quarter compared to last.  Exceptional
volumes were recorded in August in South Warwickshire and in September in North Warwickshire.  Shoplifting remains the predominant crime type for business crime, with a small rise seen in quarter 2 compared to quarter 1 in South Warwickshire and a small reduction in shoplifting offences in quarter 2 compared to quarter 1 for North Warwickshire.  Overall there was a small reduction in shoplifting in the quarter compared to the previous.  The OPCC funded Business Crime Advisor has continued work with businesses throughout the quarter.  Further details of the work can be found in the 'grants' tab of this spreadsheet.</t>
  </si>
  <si>
    <t>A personal safety drop in event took place in September.  This was attended by the PCC and representatives of the OPCC.  The event was attended by more than 50 people during the day, with 47 personal safety advice bags distributed and advice given.  Advice was offered on financial security which was a predominant theme raised by those attending.  The event has received good publicity and a video was made on the day by the OPCC that has been promoted to increase attendance at future drop in events.  The events have been promoted to the Mental Health Matters helpline team to enable them to signpost callers to the personal safety drop in sessions where appropriate.</t>
  </si>
  <si>
    <t>The Trust, Integrity and Ethics Committee met in July.  Members received a presentation on the police use of drones, including examples of where it had been used; an update on the Professional Standards Department; an overview of the Police Anti-corruption Unit; an update on the Alliance Internal Ethics Committee; and an update on counter-terrorism measures.  12 Alliance complaints (6 Warwickshire) were independently reviewed by Members in quarter 2.  No issues were raised.</t>
  </si>
  <si>
    <t>CL/DM</t>
  </si>
  <si>
    <t>Website development is continuing - due to other commitments, it has not been fully completed in Q2 but will launch before the end of 2017.  Visits to the existing website increased oduring Q2, with 3,836 unique visits.  In total, pages on the site were acessed 9,634 times. The Cyber Safe website continues to grow with 59 artciles published during the quarter.   The Warwickshire Rural Watch site shared 310 alerts during the quarter, while the Business Watch site shared 17 alerts and three news articles.  The OPCC continues to be involved in the force's Digital Transformation programme, which is also examnining how to onboard with a national police website solution in order to deliver transactional services to the public.</t>
  </si>
  <si>
    <t>The PCC Facebook page gained 14 new likes during the quarter.  There were a total of 16 posts of bespoke content, including two videos.  Across the quarter there 984 engaged users, while videos were viewed 280 times. In total, the posts on the PCC Page were seen by 12,958 users during the quarter. On Twitter, the @Warwickshire PCC account gained at least 75 new followers. The Twitter profile was visited 2974 times and 35 tweets were issued.  These reached a maximum audience of 30983 users. The account received 131 mentions.</t>
  </si>
  <si>
    <t>Three newsletters were issued, though there was a small decline in the number of subscribers - 848 at the end of the quarter compared to 854 at the beginning). Links in the newsletters were clicked 358 times and the newsletters were opened a total of 2,706 times. Work on the partner update has been unable to progress due to the ongoing website work taking priority in this quarter.</t>
  </si>
  <si>
    <t>A total of 16 press releases or media statements were issued during the quarter, resulting in 62 pieces of media coverage, including 8 radio interviews.  No negative coverage was received.</t>
  </si>
  <si>
    <t>No formal consultations held.</t>
  </si>
  <si>
    <t xml:space="preserve">The FOI Publication Scheme was regularly maintained during the quarter and a submission was made to CoPACC as part of its transparency audit of OPCC websites. A decision on whether the site qualifies for a CoPACC Transparency award is awaited for Q3. Five FOI requests were received and responded to, either by way of a direct response or signposting to appropriate agencies holding the requested information.  </t>
  </si>
  <si>
    <t xml:space="preserve">Additional deep dives have been completed by the RPROs as part of the scrutiny and oversight function of the four PCCs in the region. These have included financial investigation, with a focus on the proceeds of crime act, a report on NPAS, which highlights key issues that are being considered by my PCC colleagues and I. Further additions were also made to the firearms report referenced in Q1.  Report recommendations are key aspect to the deep dives. The recommendations made in the Q2 reports are currently being discussed with the force to make changes and efficiencies. 
West Mercia have taken the decision to leave the current CMPG model and are working across the alliance to develop a roads policing capability that will continue to be interoperable with CMPG.
Forces are now assessing how they can bolster already strong working relationships in the counter terrorism arena. </t>
  </si>
  <si>
    <r>
      <rPr>
        <b/>
        <sz val="10"/>
        <rFont val="Arial"/>
        <family val="2"/>
      </rPr>
      <t>OPCC:</t>
    </r>
    <r>
      <rPr>
        <sz val="10"/>
        <rFont val="Arial"/>
        <family val="2"/>
      </rPr>
      <t xml:space="preserve"> PCC and Chief Executive attendance at regional PCC meeting. Scrutiny by regional PROs. Scrutiny via AGG. Regional PROs attendance at weekly PCC / CC meeting on a quarterly basis.</t>
    </r>
  </si>
  <si>
    <r>
      <rPr>
        <b/>
        <sz val="10"/>
        <rFont val="Arial"/>
        <family val="2"/>
      </rPr>
      <t xml:space="preserve">Public Confidence in Q2 = </t>
    </r>
    <r>
      <rPr>
        <sz val="10"/>
        <rFont val="Arial"/>
        <family val="2"/>
      </rPr>
      <t xml:space="preserve">79.6 %. This is a slight drop compared to previous 6 months but remains above the national average.
</t>
    </r>
    <r>
      <rPr>
        <b/>
        <sz val="10"/>
        <rFont val="Arial"/>
        <family val="2"/>
      </rPr>
      <t>Victim Satisfaction =</t>
    </r>
    <r>
      <rPr>
        <sz val="10"/>
        <rFont val="Arial"/>
        <family val="2"/>
      </rPr>
      <t xml:space="preserve"> 87% (July - Sept 2017)
</t>
    </r>
    <r>
      <rPr>
        <b/>
        <sz val="10"/>
        <rFont val="Arial"/>
        <family val="2"/>
      </rPr>
      <t>Body worn video =</t>
    </r>
    <r>
      <rPr>
        <sz val="10"/>
        <rFont val="Arial"/>
        <family val="2"/>
      </rPr>
      <t xml:space="preserve"> As per comments above.</t>
    </r>
  </si>
  <si>
    <r>
      <rPr>
        <b/>
        <sz val="10"/>
        <rFont val="Arial"/>
        <family val="2"/>
      </rPr>
      <t>Public Confidence in Q2 =</t>
    </r>
    <r>
      <rPr>
        <sz val="10"/>
        <rFont val="Arial"/>
        <family val="2"/>
      </rPr>
      <t xml:space="preserve"> 79.6 %. This is a slight drop compared to previous 6 months but remains above the national average.</t>
    </r>
    <r>
      <rPr>
        <sz val="10"/>
        <color rgb="FFFF0000"/>
        <rFont val="Arial"/>
        <family val="2"/>
      </rPr>
      <t xml:space="preserve">
</t>
    </r>
    <r>
      <rPr>
        <b/>
        <sz val="10"/>
        <rFont val="Arial"/>
        <family val="2"/>
      </rPr>
      <t>Actual Police officer numbers =</t>
    </r>
    <r>
      <rPr>
        <sz val="10"/>
        <rFont val="Arial"/>
        <family val="2"/>
      </rPr>
      <t xml:space="preserve"> as at 1 Oct 2017 are 2837.98 FTE against an establishment of 2852.74 (99.51%).</t>
    </r>
    <r>
      <rPr>
        <b/>
        <sz val="10"/>
        <rFont val="Arial"/>
        <family val="2"/>
      </rPr>
      <t xml:space="preserve">
Police Community Support Officers =</t>
    </r>
    <r>
      <rPr>
        <sz val="10"/>
        <rFont val="Arial"/>
        <family val="2"/>
      </rPr>
      <t xml:space="preserve"> As at 1 Oct 2017 PCSO numbers in Warwickshire are 94.1 FTE;   
</t>
    </r>
    <r>
      <rPr>
        <b/>
        <sz val="10"/>
        <rFont val="Arial"/>
        <family val="2"/>
      </rPr>
      <t>Special Constables  =</t>
    </r>
    <r>
      <rPr>
        <sz val="10"/>
        <rFont val="Arial"/>
        <family val="2"/>
      </rPr>
      <t xml:space="preserve"> As at 1July 2017 Special Constabulary numbers are 602 (206 Warwickshire and 396 West Mercia). </t>
    </r>
  </si>
  <si>
    <t>No Equality Impact Assessments were required to be completed in quarter 2.</t>
  </si>
  <si>
    <t>Key points to make: Qualitative feed back from victims supported by Victim Support: ‘The support was extraordinary and helped return my life back to normal’ – victim of hate crime. 
“The support has been absolutely fabulous; has been worthwhile; comforting to know that there is someone there to help”.
“You just made me feel calm; knowing that I can call you any time was really reassuring and I don't know what I'd do without you”
Service User Satisfaction (Scale of 1 to 10): Experience of the CJS: Before - 4 After - 6; Feeling Informed: Before - 4 After – 8; Reintegration: Before - 4.5 After - 7.5; Perception of Safety: Before - 3 After – 7; Wellbeing: Before – 3 After - 7; Children and Young People Outcome Star data: Big decrease 0%, Small decrease 0%, No change 17%, Small increase 59%, Big increase 24% (tracked outcomes – physical health, where you live, being safe, relationships, feelings and behaviour, friends, confidence and self-esteem, education and learning. Extract from Force Performance Q2 report – confidence 8 out of 10 people have confidence in police in their local area – force 17th out of 42 forces and above national average. All victims of crime satisfaction with whole police experience 86.4%; victims of hate crime - 86%; victims of domestic abuse satisfaction with whole experience 86% - ‘follow up’ category still shows dip in performance however feedback from DA victims - 90% say they would be confident to contact the police again. 23% of all victims of crime are repeat victims suffering at least one repeat crime in the preceding month – this is a relatively stable figure over a 12 month rolling period.</t>
  </si>
  <si>
    <t>Full Q2 Reporting and commentary received from Victim Support</t>
  </si>
  <si>
    <t>No traction with West Mercia Victims Board - peer feedback would suggest that Board has limited use in current format. Warwickshire VWF fully reflects Warwickshire needs.</t>
  </si>
  <si>
    <t>In the last quarter there were 9 road deaths – 4 car drivers, 3 car passengers, 1 motor cycle rider and 1 pedestrian. 8 fatalities occurred in North Warwickshire (2 motorway fatalities) and 1 fatality occurred in South Warwickshire.SRP recently gave presentation to chief officers on KSI picture across alliance and the concerning trends that are emerging. KSIs are not going down. Further work is being done to understand Warwickshire data with a view to making a presentation to police and crime panel at the end of November. Key issue is drivers and riders attitude towards risk. Most KSIs are down to poor decision making and poor judgements. Key issues are understanding and influencing poor risk culture. Chief officers taking these observations into account as part of alliance roads policing model review. OPCC attending national road safety conference in November to consider bigger picture and links to Warwickshire.</t>
  </si>
  <si>
    <t xml:space="preserve">OPCC enjoys a good working relationship with Safer South Warwickshire CSP. OPCC regularly meets Warwick and Stratford community safety leads. OPCC also attends SSW Ops Group and Strategic CSP. No strategic CSP since last report. Next meeting in November. South Warwickshire experiencing increases in reported crime across almost all categories
• The combined figure for violence with and without injury at the end of Q2 (2017/18) compared to the same period in 2016/17 is up 573 crimes (29.19%). Violence with injury is up 157 offences (20.8%) and violence without injury is up 416 (34.3%). 
• Anti-social behaviour is up 264 incidents (7.1%). ASB in Stratford District is down 7.6% but up 17.8% in Warwick District.
</t>
  </si>
  <si>
    <t>Not yet commenced</t>
  </si>
  <si>
    <t>During the current financial year to date the Warwickshire Police Special Constabulary recorded 13,177 hours for Q1 and 12,514 hours for Q2.  For quarter 2 this represents an increase on the 3 previous years and an 18 .2% increase on last year. In September there were 140 Special Constables reporting on duty and they recorded 3,760 hours between them and average 29 hours  per Special Constable over the month.
The recruitment drive and Special constabulary project team ceased on the 31st August 2017. Recruitment will become business as usual moving forwards. There are 115 Warwickshire recruits in the recruitment process and there are 3 confirmed courses. The team are still taking expressions of interest for joining the Special Constabulary but  they need to ensure those in the system are effectively trained and on course before recruitment is re opened. Currently there are 204 serving Special constables.</t>
  </si>
  <si>
    <t xml:space="preserve">Warwickshire Police have completed another successful Cadets application process and have awarded all places on the scheme to young people from Warwickshire in both the north and the South of the county.
Cadets continue to volunteer and support partner agencies at a wide range of events providing a visible cadet presence. The PCC attended the northern local award evenings where he was able to join the cadets in celebrating their achievements over the last year. 
The formal passing out ceremony was held at Hindlip in September for all the Alliance senior Cadets. 
During September the PCC attended the swearing in ceremony for the new cadets held at Leek Wootton. 
5 Cadets attended, assisted and contributed to the practitioner multi agency Vulnerability and serious and organised crime awareness event the PCC funded in September.
Partners praise the work and involvement of the cadets and ask then to attend many events as repeat supporters. </t>
  </si>
  <si>
    <t>The Northern Citizens in policing academy commenced in  September with approximately 50 participants. The course is based in Rugby and the PCC is due to present to the group in October around the role of the PCC.</t>
  </si>
  <si>
    <t xml:space="preserve"> Warwickshire has approximately 54 active volunteers who contributed to 1000 volunteer hours across the Alliance in September. The number of hours is likely to be higher as many do not log their hours on ECIB'S. Role profiles continue to be developed and reviewed by Unison.
Over 30 PSV's have supported firearm operation training sessions where they have participated in scenario training.</t>
  </si>
  <si>
    <t>HMIC have conducted this years PEEL inspection which included the effectiveness of SOCJAG at addressing serious and organised crime in Warwickshire. The OPCC was interviewed as part of the inspection and was able to highlight activity taken to address the areas identified for improvement last time. These included:
• Local profiles need to be mapped better- there is a need to input local partners knowledge. The Police have led on the profiles and have incorporated partnership data from a range of sources. SOCJAG have identified data sets that were not included in the Northern profile and the tea are working to address this for the southern Warwickshire profile which will be distributed in Winter 17-18.
• Increased working with partners to better understand the risks posed by the OCG’s-The police and the PCC held a vulnerability and risk of SOC event in September the event attracted over 114 practitioners from a wide range of partner agencies who attended to identify the risks and vulnerabilities that they need to be aware of during their daily business. The event focused on the harm that can be caused how to report concerns and incidents and the development of local action plans. The OPCC is working with the police and WCC to develop a online accessible training to enable more practitioner to access vulnerability training.
• SNT to be more effective in identifying people at risk of being drawn into SOC. Approximately 50% of the attendees at the vulnerability and risk of SOC event were local SNT. PCSO's, PC's SGT's and CI all attend the event and positively interacted with key partners in their geographical area. 
• Increased engagement with young people to prevent them becoming involved in OCG’s. SOCJAG has secured Home Office funding to develop a mentoring programme delivered by  Dame Kelly Holmes trust, for young people involved or identified as at risk of becoming involved in SOC. The first cohort commenced in September and up to 9 young people have engaged in some way in the programme. The second cohort will commence in Jan 18 and a full independent evaluation will be conducted by Loughborough university.
SOCJAG meets quarterly. Currently 7 groups have been archived due to the fact that their threat, risk and harm has been reduced to a level that can be monitored and addressed by the police or that they have received custodial sentences which have prevented further offending at this time. There are currently 3 live partnership cases. The group has also received briefings on unexplained wealth orders.</t>
  </si>
  <si>
    <t>2 families were resettled in Nuneaton and Bedworth in November 2016. A further update is due at TAPSPG in Nov 17.</t>
  </si>
  <si>
    <t xml:space="preserve">CB attended Rugby CSP board on 5th September  2017 with the PCC and DPCC. The group discussed current crime statistics, the development of the gypsy and traveller protocol for illegal encampments, boarder force activity, the rural crime project and the holiday box initiative, Fire and rescue service input, the rise in hate crime and the support victim support can provide and the reducing reoffending agenda.  </t>
  </si>
  <si>
    <t>The two Rural crime co-ordinators continue to engage with the public on a range of projects including visits to 44 victims of crime  (residents and business have been visited). The feedback from victims has all been positive with the average safety score  rising from 2.3 before the visit to 4.1 after the visit.
1313 people have been engaged through 18 events and meetings .
Local Police officers and staff have received training on issues associated with rural crime.
The Victims Management Unit now directly refer victims to both rural crime co-ordinators and the services they provide. 
Rural watch has received 37,417 visits with 23,1191 being repeat visits. 1340 alerts have been sent from the website and 2,221 have been sent from the social media account.</t>
  </si>
  <si>
    <t>The OPCC attends the Safe Education partnership where a range of topics are discussed including the work the Police youth engagement teams do with schools. The teams are have been working hard  over the summer holidays and into September to  welcome the new cadets that joined the force in September and organising the youth academy which is due to be held in October.
Work is ongoing with the diversionary activities programme for young people delivered through the PCC's grant scheme. For details about each programme please see PCC grant update tab.
For more details on youth engagement activity please see the Consultation and Engagement tab.</t>
  </si>
  <si>
    <t>The PCC and DPCC have an annual plan of engagement activity across all Police stations and bases in Warwickshire. During Qu 2 they have visited Nuneaton Justice centre, Leamington Justice centre, Leek Wootton and the dog unit.  They spoke to officers about the implementation of body warn video,  developed an understanding of the of the dog section and vehicle recovery team and engaged with key stakeholders including National probation service, Community Rehabilitation Company , Victim Support and the courts.</t>
  </si>
  <si>
    <t>The PCC attended several events with the Cadets please see update  on "Ensuring Efficient and Effective Policing" tab.</t>
  </si>
  <si>
    <t xml:space="preserve">The PCC has attended a range of meetings as invited including:
Meeting with a victim of rural crime who has received services from the S Rural Crime co-ordinator.
Atherstone Town Council: Attended with the Police to discuss processes for future hunt meets.
A visit to the Kenilworth Horse fair.
Whitacre show to engage with local residents and PCC funded grants around rural crime and crime prevention.
The visually impaired society, Nuneaton and Leamington Mosques.
 Southam and Kenilworth community Forum where the PCC presented to the group about his role, the current pressures and community projects he has been able to fund.
</t>
  </si>
  <si>
    <t xml:space="preserve">The PCC has been meeting with local MP's to discuss a range of current topics of interest to their localities.
The PCC and DPCC have attended Community Safety Partnership meetings in Nuneaton, North Warwickshire, and Rugby. They also attended and presented at the Safer Warwickshire Partnership Board and the DPCC has attended the Health and Well being board.
The PCC and DPCC attended Stratford and Nuneaton &amp; Bedworth's'' and Overview and Scrutiny committees. 
</t>
  </si>
  <si>
    <t>The practitioners awareness raising event for vulnerability and serious and organised crime was delivered on the 19th September. The PCC opened the event that was attended by more than 115 practitioners. The feedback from the event was extremely positive and the outcomes will be built upon with a training package aimed at practitioners sharing their learning from the day with their wider teams. 
The OPCC is investigating the potential development of an online training course in conjunction with the county Council.</t>
  </si>
  <si>
    <t>Gary Shepheard, is the new Alliance Watch Scheme Review Officer and he continues to engage with key stakeholders across the alliance. He has been working with Rugby NW to assist them to develop as a scheme and explore the idea of developing a Facebook page for the district.
The review of the community messaging service has been completed. 1,272 responded – 63% of which were from the Warwickshire area.  Overall feedback from those using the CMS messaging service was positive.</t>
  </si>
  <si>
    <t xml:space="preserve">The off road motorcycle team consists of both Special constabulary and regular officers. The team have been to the local country fairs including Kenilworth and Whitacre show where they were able to engage with the public. The PCC was present at both events and he saw how residents positively engaged with the team, raised concerns about issues the team can deal with in their community and heard from the public of the success the team have had and how the value the activity of the team. 
During Qu 1 &amp; 2 the team have been deployed 25 times . The  results of the deployments include:
-Multiple positive engagements with the communities, older residents, young people and families- positive reception
- Multiple searches for MISPERS
-male arrested following his sighting as wanted for a crown court bench warrant, 
-attended 2 incidents of suspect packages in remote locations
-Male spotted in woods he made off from officers on a bike who chased him and caught him, £820 worth of cannabis recovered in 43 different size dealer bags
-Intelligence suggested a fight between different school was going to take place in the fields the team attended the area at school closing time and deterred any fighting
-male arrested for attempted burglary, he was using footpaths to avoid regular capture
-Attended a scene in a remote location where the air ambulance had to land, officer was able to provide crowd management
- Issued 10 section 59 notices for illegal use of off road bikes
- located and secured a high risk MISPER on the canal who was then detained under sec 136 of the mental health act
- 1x bike seized for seized for no insurance
- 1 bike seized no tax
-female arrested as wanted on recall- off road team were able to locate and arrest when foot patrol were unable to physically get to her
-1x traffic order offence issued
-1x car seized no tax
The officers nominated for training were due to be trained this October, however this has had to be postponed. The off road training is now scheduled for March 2018. 2 Police Constables, 3 x PCSO's and 3 x Special's, will receive the training provided by the force. 
</t>
  </si>
  <si>
    <t xml:space="preserve">Officers have been trying to increase their face to face engagement with farmers as they seek to find new ways of maintaining regular contact. This receives mix responses and flags concerns with resourcing levels and response.
The officers have been providing advice to other officers on how to address incidents of wildlife crime when it is requested this has included advice on 2 x greater crested newt incidents, damage to a water vole habitat, potential disturbance of nesting birds and disturbance of badger setts. in relation to one of the greater crested newt incidents and the Water vole habitat damage both allegations are currently at the investigative stage and in the case of the great crested newts a suspect has been interviewed under caution.
One Wildlife crime officer has also been directly been involved in an incident of trapping of crayfish on the River Blythe which turned out to be a legal activity that was been conducted by the Environment Agency, a disturbance of water voles habitats that turned out to be on Leicestershire police area and was passed to their local officer and a report regarding the breeding of falcons this all turned out to be legal and all paper work was correct.
Officers have organised proactive Operations including Operation Leviathan alongside the rural crime coordinators. They visited a number of fishing sites across their areas with officers from the Environment Agency. Although there was no incidents of any criminal offences, the Environment Agency did issue a number of tickets for persons not having the correct fishing licences.
Awareness of staff around wildlife crime issues has been increasing as they access information themselves rather than seeking advice from the Wildlife crime officers. 
Wildlife crime incidts still need to be better understood by the control room to ensure the expert officers are only sent to incidents which are relevant. </t>
  </si>
  <si>
    <t>Crime prevention and We Don't buy crime fund</t>
  </si>
  <si>
    <t xml:space="preserve">The young people had a information stall at Warwickshire Pride event on 18th August where they challenged discrimination and provided information on tackling discrimination against LGBGT to Young people and adults. 
The group are planning work on the "One voice" event and mental health conference  to be held in the new year.
Small project work  has been undertaken in the 5 local area youth forums – e.g. N&amp;B have done a photo project on Don’t hate educate.
</t>
  </si>
  <si>
    <t xml:space="preserve">Horse Watch Ambassadors have attended shows and events throughout the summer providing free tack marking and crime prevention advice.  This included supporting the rural stand at the Shustoke and Whitacres Show, attended by the PCC.
Membership, especially through social media continues to grow with over 3,700 followers and alerts regularly being shared to thousands of people.
funding has been used to purchase more signs, pay the public liability insurance and a small amounts has been used for volunteer expenses.
</t>
  </si>
  <si>
    <t xml:space="preserve">This quarter has been very busy promoting the work of the project and engaging with rural residents.  15 events have been attended with 1,093 people visiting the stand or being at a presentation; these include a large multi-agency stand, organised by the coordinator, for Shustoke and Whitacres show, attended by the PCC, plus Fillongley show, Merevale Ploughing Match and four N.W.B.C Essentials roadshows. 
Meetings have been attended representing the county and the work being done on heritage crime, wildlife crime and fly tipping.
Three successful Operation Leviathans have been arranged with partners, During the operations 145 licence checks were made resulting in 26 rod offences.  In addition, officers dealt with parking offences, vehicle with no insurance, intel on drug dealing, poaching and fly tipping, anti-social and threatening behaviour..
Twenty seven visits have been made to support vulnerable and victims of crime on the ‘Stop the Thief’ project.  Thirteen new locations have received visits this quarter, providing feedback that the engagement has helped them feel more secure with the average pre visit figure being 2.3 and improving to 4.1 after the visit (marked out of 5).   
Ongoing work with North Warwickshire Neighbourhood Watch in communities and meetings are being attended to support Rugby Neighbourhood Watch. 
The Warwickshire Rural Watch website has been updated with information, additional advice sheets and useful links and continues to be visited with 37,417 hits since it was launched and 23,119 revisits.  1,340 people receive alerts from Rural Watch and 2,221 follow the pages on social media, with the posts being shared on to many more people.  
</t>
  </si>
  <si>
    <t>Dame Kelly Holmes Trust have been delivering the Home Office funded programme in Rugby during the last quarter. They have got 3 regular attendees and have the potential to have up to 9 young people engaged in different ways through the intensive programme. Work has been carried out to identify the young people for the Nuneaton and Bedworth Cohort which it is anticipated will commence in January/ February.
Work is under way to ensure all lessons learnt from the Rugby programme are incorporated into the Nuneaton and Bedworth programme especially around building relationships, trust and engagement/ enrolment on the  programme.</t>
  </si>
  <si>
    <t>no data available due to sickness.</t>
  </si>
  <si>
    <t>requested</t>
  </si>
  <si>
    <t>The 6 new Street pastor recruits have participated in a wide range of training including: mental health, first aid, listening skills, knowing your community. They were commissioned on Sunday 10th Sep 17 and the DPCC was in attendance as were the Police and the Mayor.
Patrols continue on both Friday and Saturday evenings 10 pm to 4am. During qu2  they have encountered and addressed: 
14 residents exhibiting aggressive behaviour
10 residents behaving antisocially 
provided support and reassurance to 34 vulnerable people
removed 474 broken or whole glasses / bottles from the street,
provided 22 referrals to key stakeholders.</t>
  </si>
  <si>
    <t xml:space="preserve">The team have engaged with over 150 young people and members of the public.
The content of work included engaging with young people at Newbold Quarry around water safety and engaging with young people around fire safety in Cawston and Bilton. 
The team have also  monitored nominals  known to SOCJAG.
Key Outcome – comparing Quarter 2 2016/17 and Quarter 2 2017/18 
Over the period measured compared to last year 
July – 55% reduction in small fires 
August – 79%reduction in Deliberate Small Fires 
September – no change 
</t>
  </si>
  <si>
    <t>The programme has been running since August 2017,  more young people are enquiring into the programme and its content and very slowly trust and relationships are being established with the targeted audience. Significant time is being invested in the careful and considered growth of the programme. This is allowing each new attendee the opportunity to engage and interact within smaller groups and therefore establish friendship, trust and confidence with all present. This time  has enabled individual and group needs to be identified which the programme will be built around. Young people have access to a range of activities including sport, music room, healthily eating and partner agency information/ sessions.  11 sessions have been delivered, 9 young people are engaging all whom are NEETS, on average, each service user has visited 8 times . Most of the group are males. 1 young male has secured a place a college and 1 male is volunteering in the town centre. The young people have been signposted to a range of partners for  information on drugs, alcohol, CSE, Domestic abuse etc.</t>
  </si>
  <si>
    <t>During Quarter 2: 17  victims were referred mainly by the SNT, 1 was a  Self Referrals and 3 came via the harm hub.  (5 were individuals and were 12 rural businesses). In total  26 victim visits have taken place as some require multiple or follow-up visits. As a result of the visits, a range of security equipment has been loaned out including, Call Blocker, Solar Lighting, Driveway monitor, Long Range Driveway Detectors, Dummy CCTV Camera, 6 new camera deployments with a total of 8 x CCTV cameras out on loan (with 32 camera downloads.)
21  Vulnerable individuals have been engaged with at  2 different events  Turning Point Event in the Old slaughter House Stratford &amp; Guidepost Briarcroft, assisted living. New window decals have also been produced.
3 events have been attended and approximately 220  residents/ businesses/ partners have been engaged with including local elected members and 16 officers have attended a rural crime training and awareness event.
3 articles/ good news stories have been published including Cold Morning Car Safety, Bogus Callers and a Good News Story regarding arrest / Bait Vehicle on the PCC &amp; Warwickshire Police news feed &amp; Warwickshire Rural Watch.</t>
  </si>
  <si>
    <t xml:space="preserve">The Crime Prevention fund has been used to: 
 the purchase of a number of differing items to encourage engagement with the public including  young children. Leamington SNT identified a rise in Bike theft,  to address this they conducted several bike coding days, in addition  they operated a “lock exchange” whereby flexi locks were exchanged for a D-Lock (as yet there have been no thefts reported where a bike is secured by a D-Lock). A recent reduction of the theft of cycles has been noted within the town centre. 
Smartwater being purchased for vulnerable victims of burglary, as have alarms for use in domestic abuse circumstances.
The siting of a mobile Nomad Camera within  Stratford upon Avon, which has seen an increase of violent drug related offences.
The purchase signage in support of rural crime to tackle poaching in the Wellesbourne and Shipston areas. Partners have been working together to target harden areas prone to poaching. Prominent signs are placed at known vulnerable locations and as such encourage vehicles onto particular routes that are covered by cameras. 
The harm hubs in the North and South are engaging with vulnerable people and are distributing awareness packs containing appropriate literature including ‘beware doorstep callers’ stickers that can be put onto doors that the home user will see before they open the door. 
 Following a spike in ASB within  Rugby existing ASB posters were translated into Polish and will be distributed amongst the polish community in order to educate regarding street drinking and its anti-social effects.
Operation Diorite:-  active since September 17, set up in order to tackle the increase in levels of vehicle crime throughout the County. The figures recorded for August 2017 were the highest for a single month for the last 5 years and are significantly impacting on our overall crime levels. It was  recognised that  education and awareness plays an important role in addressing the issues . Working with Warwickshire County Council to match-fund awareness packs.
</t>
  </si>
  <si>
    <t xml:space="preserve">This quarter has focussed on providing holiday activities and supporting four ‘highly vulnerable’ young people with intense and bespoke support.
 The project delivered activities for young people four days a week over five weeks.  There was a diverse range of activities available to young people including, arts; cooking; sports; trips and a family fun day.  Majority funding was secured through a National Grid Community Grant; however it did not cover the full cost and the PCC grant was used to fulfil the total cost.  In total 81 young people accessed some form of activity and there was a total of 473 contacts throughout the scheme. One activity enjoyed by young people was clay pigeon shooting. The activity took place after paintballing, demonstrating the difference between ‘toy’ guns and genuine firearms and the potential consequences of pulling a trigger.  The session was delivered by an ex-police officer, who was complimentary of the skills and attitude of the group.
The quarter has also seen the team intensely supporting four highly vulnerable young people.  Two, who have child protection plans, were at risk of becoming children looked after, were NEET and are well known to the police, aged 11 and 12.  Our relationship with them has allowed us to maintain holistic support. Currently they have been moved to a temporary foster placement and we continue to support them out of area. 
Two other young people both in the youth justice system have demonstrated very complex emotional needs.  One is at high risk of CSE and is Child in Need the other is in foster care after two failed adoptions.  Both have received ‘delicate, covert support’ with the team making allowances to keep them engaged and work with them in a very free, fluid style  to build a trusting relationship.
</t>
  </si>
  <si>
    <t xml:space="preserve">Key points:
Case study - Good support to children and young persons affected by domestic violence – good support for CICA processes and other financial support to victims – hate crime workshops with young people and use of Sophie Lancaster Project – typical feedback - “The support has been absolutely fabulous; has been worthwhile; comforting to know that there is someone there to help”. 7014 referrals in Q2 There has been an increase in criminal damage referrals to VS (18% this quarter from 12% last quarter) and theft (26% from 19%). Nuneaton continues to amount to the highest amount of referrals; increase from 25% last quarter to 30% this quarter. We have seen again another increase in men referred - up to 56% from 51% last quarter.Referrals have spiked for 45-54 age range, 1093 from 636 last quarter. Referrals for those 18-24 have reduced this quarter. This may be directly related to the DV related referrals. 4000 offered support, 1364 needs assessments conducted.959 needs identified – burglary dwelling most common category - Top 3 needs identified are always broadly similar: 1.Lack of Awareness of entitlements, 2.Multi-Agency Working required 3.Safety needs Fraud needs increased by 60% Robbery needs increased by 33% Other crime needs increased by 40% 
</t>
  </si>
  <si>
    <t xml:space="preserve">Numbers for attendees from July 17 – September  17
July -147 attended;  140 support given;  62 housing advice given
August -  62; 60; 45
September -182; 170; 82
There have been several newspaper articles led by the Council and Police in The Stratford Herald about rough sleepers and beggars in Stratford. The four page wraparound in the Stratford Herald Midweek News is estimated to have reached 60,000 households, businesses and visitors in the Stratford area with the aim of discouraging the public giving cash to beggars and halt the flow of new beggars arriving in the area by providing alternative ways of giving, raising awareness of the support available and myth busting ie. 70% of those begging in Stratford have a home and benefits and help is available to those who don’t; 80% of people who beg in Stratford do so to support a drug habit; and a person begging in Stratford earns up to £100/day.
The Stratford Link Project now has a Facebook page which has publicised the project and made contact with service users easier. Stratford Community Forum also regularly discusses the project. We are now in the process of putting together an appeal for Christmas.
The uncertainty regarding the leaseholder caused a few concerns but these were addressed by the temporary co-ordination of the project by the Rough Sleeper Engagement Officer. It is planned that this co-ordination role will continue while the project applies for charitable status.
The project has had a series of difficult service users attending, one of whom flooded the bathroom and also caused collapse of the ceiling of the public toilets downstairs. The bathroom has been refurbished and replaced with a wet-room, this meant that the project had to close for two weeks in August, hence the lower attendance figures, but the addition of the wet room has meant that the facilities are much improved.
We have obtained two community laptops from Warwickshire County Council to replace the outdated ones and the Wi-Fi provision is in progress. 
Universal Credit has increased the number of people attending for support and we are noticing more people receiving eviction letters due to rent arrears, Stratford Link Project staff and volunteers are trying hard to establish links with the local Jobcentre and also learn as much as possible about Universal Credit.
</t>
  </si>
  <si>
    <t>Update from Athena team awaited.</t>
  </si>
  <si>
    <t>Further workshop completed 11th October 2017 with CJ partners to discuss the remit of the Victim and Witness Forum, the agenda going forward and what data can be harvested to demonstrate compliance with the Code of Practice.VWF agenda items will be code compliance issues based on WCU dip sampling of files; complaints received by CJ partners; witness service reports; victim personal statements and special measures; communications; vulnerability. CPS will attend next VWF to discuss performance data they keep and relevance to code compliance. There will be continued use of the CAWS issue log. Surveys completed by witness service demonstrating 82% satisfaction with service received</t>
  </si>
  <si>
    <t>Ongoing work to embed RJ throughout the CJ system. Lots of work with police around using Community Resolution as a vehicle to encourage RJ.Training has been delivered and there is now a 4 month training plan in place. 19 meetings have been attended to raise the profile of RJ. Majority of referrals are from the police. 22 referrals and 12 live cases. The types of crime that referrals are being received about are Theft 14%, Vehicle crime 14%, Violence (all types) 20% Burglary 10%. An impact of crime scale has been developed to demonstrate if the victim has moved on after an RJ intervention.</t>
  </si>
  <si>
    <t xml:space="preserve">At the end of this quarter (31.12.17) the existing post holder left the organisation and was replaced by a new member of staff recruited by VS. </t>
  </si>
  <si>
    <t>The electronic system is fully developed and able to be used. Training has been delivered to all ICV's either in person or in the form of a training manual to support the use of the system. OPCC are still awaiting Police IT to create suitable username and passwords for ICV's to be able to log on in custody. All newly recruited ICV's have passed their probation and were written to.</t>
  </si>
  <si>
    <t>A separate report has been compiled by the force for the PCC detailing the current position and action being taken to address outcome performance concerns. The report was shared with the P&amp;C panel at their September meeting and DCI Jon Marsden attended the meeting to respond to any questions.  Work around outcomes is mutli-faceted. The complexity of outcomes should not be underestimated and many strands of work are either in train or are being developed to ensure that investigative standards lead to the most appropriate outcomes. Warks police have recently introduced a new handover process for teams to use to ensure that that there is real traction, ownership and professionalism following a call for service from the public. Whilst this may appear as a minor development, this really does focus minds and activity in the period post report, leading to a professional response owned ultimately by the correct department and in doing so recognising vulnerability and risk. Ch/Insp Andy Reynolds has just instigated a review of current investigations by the patrol teams, an area where much of the volume crime investigation sits. This is vital to ensure all investigative options are being considered and learning themes identified, the focus being on ensuring that we obtain 'action taken' outcomes when and where possible. What also needs to be understood is that certain 'action taken' outcomes are filtered through the Crime Bureau department for compliance checking before submission to the Home Office. This can sometimes cause a delay in outcomes being recorded in the data.</t>
  </si>
  <si>
    <t>The Alliance Stop and Search Board took place in August and was attended by DM.  Ride along continue to be offered, with a focus on targeting university and college students.  The Alliance scheme is seen as best practice.  The focus on quality of stop and searches through training officers increased the positive outcomes and arrest rates across the Alliance, this has now stabilised with the positive outcome rate at above 35% and the arrest rate at above 20%.  The main area where outcomes remain low is around drugs searches.  This is a national trend, receiving attention from HMIC and NPCC.  Consideration is being given to how to incorporate the scrutiny of body worn videos of stop and searches in to existing governance arrangements.  Work is taking place to enable officers to record S163 RTA stop and searches through a mobile phone app that would link to the Athena system.  The stop and search areas of the internal and external websites are being reviewed, with an area for young people added and links to the police site from social media now in place.  Training for officers is ongoing using an in-house tailored course, approved by HMIC.  In quarter 2, 443 stop and searches took place in Warwickshire, a slight decrease on the previous quarter.  162 (36.5%) led to police action.  The breakdown for diversity per 1,000 population for the stop and searches carried out is: White - 1.49; Black - 14.85; Asian - 2.03; Mixed - 4.28; and Other - 1.31.  The percentages for stop and search by ethnicity for police action taken are: White - 33.1%; Black - 33.3%; Asian - 41.2%; Mixed - 44.1%; and Other - 66.7%.  Some are low numbers which can skew the figures, e.g. there were 3 stop and searches of those classified as 'Other', so two led to arrest.</t>
  </si>
  <si>
    <r>
      <t xml:space="preserve">Due to the temporary nature of the posts, a number of roles have become vacant, as a result of the depleted resources, outcomes in this report may present lower than in prior months reporting.
</t>
    </r>
    <r>
      <rPr>
        <b/>
        <sz val="10"/>
        <color theme="1"/>
        <rFont val="Arial"/>
        <family val="2"/>
      </rPr>
      <t>Priority Team Leamington =</t>
    </r>
    <r>
      <rPr>
        <sz val="10"/>
        <color theme="1"/>
        <rFont val="Arial"/>
        <family val="2"/>
      </rPr>
      <t xml:space="preserve"> Been involved with 55 crimes (of which 30 have been validated) and 4 operations, 13 arrests made, 53% positive outcome on validated crimes dealt with.
</t>
    </r>
    <r>
      <rPr>
        <b/>
        <sz val="10"/>
        <color theme="1"/>
        <rFont val="Arial"/>
        <family val="2"/>
      </rPr>
      <t>Priority Team Nuneaton =</t>
    </r>
    <r>
      <rPr>
        <sz val="10"/>
        <color theme="1"/>
        <rFont val="Arial"/>
        <family val="2"/>
      </rPr>
      <t xml:space="preserve"> Been involved with 33 crimes (of which 22 have been validated) and 3 operations, 36 arrests made, 68% positive outcome on validated crimes dealt with. 
Examples of priority team operations - Operation Geode: Major Operation. Enhanced focus on burglary dwelling reduction in Warwickshire. Leamington and Nuneaton Priority’s team tasked with investigating all South Warwickshire domestic burglaries. Operation Monkstone: Cross border operation. Focusing on drugs coming in to Leamington and Stratford from Coventry. Update: Defendant found guilty and imprisoned for 57 months.
</t>
    </r>
    <r>
      <rPr>
        <b/>
        <sz val="10"/>
        <color theme="1"/>
        <rFont val="Arial"/>
        <family val="2"/>
      </rPr>
      <t>HAU / MASH =</t>
    </r>
    <r>
      <rPr>
        <sz val="10"/>
        <color theme="1"/>
        <rFont val="Arial"/>
        <family val="2"/>
      </rPr>
      <t xml:space="preserve"> Two officers actively reviewed 2214 Crimed Incidents and 1402 Crimes, resulting in them making 401 referrals. Vulnerable adult incidents accounted for 55% of the crime incidents referred to the MASH. two case studies provide to the OPCC.
</t>
    </r>
    <r>
      <rPr>
        <b/>
        <sz val="10"/>
        <color theme="1"/>
        <rFont val="Arial"/>
        <family val="2"/>
      </rPr>
      <t xml:space="preserve">CSE team </t>
    </r>
    <r>
      <rPr>
        <sz val="10"/>
        <color theme="1"/>
        <rFont val="Arial"/>
        <family val="2"/>
      </rPr>
      <t xml:space="preserve">- Involved in 39 recorded crimes (of which 23 have bene validated), 5 opertaions and 3 high risk missing person investigations. 3 offenders charged/summonsed with 5 crimes. Case study provided.
.  
</t>
    </r>
  </si>
  <si>
    <t>Awaiting data.</t>
  </si>
  <si>
    <t>HE attended the VAWG meeting on 5th October '17, items discussed included the reducing re-offending strand of the VAWG strategy, Child C serious case review, and updates from MARAC steering group and DHR group.  There was discussion around the need for the group to undertake a short self assessment in order to focus on the priorities post 2018.</t>
  </si>
  <si>
    <t xml:space="preserve">The service is currently providing one to one support/ mentoring to each referred young person. The young people have been referred to the programme through a range of partners, Hill st youth club, schools, CAMHS, Police Social services. The young people demonstrate a range of disruptive or negative behaviour including: substance misuse, criminal damage, ASB, violence, poor family relationships, concerning sexual activity. The programme aims to gain a greater understanding of their behaviour and to understand the triggers, to their behaviour and how they can be addressed to enable the young person to fulfil their potential. The young people have engaged with the programme at Hill street community centre, in school or alternative education providers, at social services settings. Where appropriate sport and especially boxing has been used a  mechanism to engage. There have been 35 contacts which equates to 12 individuals, this quarter 62% are males.
The young people have made a range of disclosures, which have all been referred appropriately.
to date although early days the team have witnessed significant changes in some of the young people engaged in the programme, including improved levels of confidence as well as changes with decision making allowing young people to make more informed choices.  </t>
  </si>
  <si>
    <t>Nothing further to add - force strategic diversity group has not sat this quarter - next meeting 15th December 2017</t>
  </si>
  <si>
    <t>DPCC and CB attended NABSCOP on 24th August. DPCC gave verbal update on work of OPCC. Members wish to continue to receive OPCC grant update report at the meeting. PCC attended N&amp;B overview and scrutiny meeting this quarter. Actions from meeting addressed.</t>
  </si>
  <si>
    <t xml:space="preserve">No DAMG meeting held this quarter. WCC have put out  for the drugs and alcohol services contract. Decision should be made early in quarter 4 about who the new provider will be. there were 109 referrals made into the service, this is a 33% increase on Quarter 1’s reporting. This figure represents the increased presence and resource we have applied to this Quarter in relation to raising the profile of Compass within Warwickshire. Historically, Quarter 2 has fewer reported referrals compared to any other quarter, so to report such a significant rise in referrals is very pleasing. Similarly to previous Quarters, the majority of referrals in Q2 came from Universal Education (39%, up by 2%), followed by Hospitals (18%, up by 5%), Children’s Social Care (14%, same as Q1), and Warwickshire Youth Justice Service (12%, up by 5%). Other referral sources included School Health and Well-being Service (6%), Relatives (6%), Housing, Mental Health Services and GPs. During Quarter 2 there were 109 new referrals, with 50 young people accessing treatment from referral (not including young people who are yet to be assessed). Of those, 8 young people accessed specialist treatment, 42 accessed targeted interventions. Our conversion rate from referral to treatment episodes in Quarter 2 was 78%. A total of 19 young people have been discharged from structured treatment during Quarter 2. Of these 19 young people, 84% (16 YPs) were discharged in a planned way which is higher than our performance target of 79% and shows a significant improvement from Quarter 1.
Of the young people who were discharged, 24% were discharged drug free (up by 3% from Q1) and 45% occasional user (up by 4% from Q1). </t>
  </si>
  <si>
    <t>Attended NWSIG and RAG Oct 11. Rise in theft and burglary across the borough. Two parishes of particular concern. Additional CCTV signage being considered in these areas. Rural crime coordinator to focus on these areas and given additional support. OPCC funding to be spent on providing my burglary packs and supporting an initiative to prevent theft of tools from vans.</t>
  </si>
  <si>
    <t>The Board met in September, which was attended by the PCC and Deputy PCC.  The rise in deliberate fires and road traffic collisions were discussed, with the Fire Service targeting problematic areas over the summer.  The Warwickshire County Council Cabinet had approved the new drugs and alcohol service model that would commence in April 2018.  The Police reported a rise in recorded crime, that could mostly be attributed to the ongoing implementation of new crime recording practices, although there had been real increases in respect of vehicle crime, bike theft and burglary.  Victim and hate crime satisfaction rates had improved at 88% and 86% respectively.  The PCC updated the Board on the Gypsy and Traveller partnership Protocol; blue light collaboration, including the newly formed Collaboration Joint Advisory Board to explore close working opportunities with a view to improve efficiency and effectiveness; meetings with local MPs; and the Victims' Charter, due to be launched in November.  The PCC agreed to meet with the Chair of the Board to discuss the accommodation arrangements for the Warwickshire Reducing Reoffending Action Plan 2017-19.  The Safer Warwickshire Terms of Reference were agreed.</t>
  </si>
  <si>
    <t xml:space="preserve">HE attended the September meeting with DPCC Tromans.  The timetable of these meetings is changing with discussions needed with WCC colleagues to ascertain which level of meeting would be most beneficial to attend.  The structure will be: Health and Wellbeing Board, Health and Wellbeing Executive Group and health and Wellbeing Workshops (occasionally cross boarder with Coventry). </t>
  </si>
  <si>
    <t>Cyber T&amp;F group meeting held in Q2, constructive partnership meeting. Alliance cyber governance meeting due to be held in Q3. 
Data produced by Warwickshire Victim Support shows they have supported 250 victims between Oct'16 and Sept'17 following their specific cyber training.
Warwickshire’s efforts to boost public knowledge of cyber crime and how to keep safe while online have been praised at a prestigious national awards ceremony in London.  The PCC funded Warwickshire Tackling Cyber Crime Programme was a nominated finalist at the recent Government Counter Fraud Awards.
The awards recognise exceptional achievement and innovation in fighting fraud and corruption in the public sector. They showcase the skills and professionalism of the individuals and teams working to protect the public, with entrants from across the UK public sector.
SNT continue to receive cyber awareness training from Cyber crime adviser. PCC to observe a SNT training session in Q3</t>
  </si>
  <si>
    <t>The reducing reoffending action plan is monitored at the IOM steering group. At each meeting different strands of the plan are focussed on. At the most recent meeting Accommodation was the focus and the chair of IOM has approached the PCC to discuss who might lead on this issue.</t>
  </si>
  <si>
    <t xml:space="preserve">Hate Crime key events this quarter:
Hate Crime Awareness week fully supported by OPCC and signing of Victim Support Pledge. Warwickshire Hate Crime Annual Report published. Key finding - 74% of all hate crime incidents relate to racism - fast food outlets e.g. McDonalds see relatively high volume of hate incidents - female victims under represented.CPS Hate Crime Report published. Warwickshire new hate crime web site launched and live. Extract from force performance report: ‘The force recognises the significant impact of hate crime on victims and the need to continue to encourage those subject to such incidents to have the confidence to report and receive high levels of service. The diversity team review all reported hate crimes and incidents to help identify any trends and ensure victims receive the best level of service. Ultimately, the long term aim is to reduce the volume of offending and the number of victims subject to hate offences. 227 offences/ incidents were recorded this quarter. This is a 13% reduction compared to the previous quarter (261) but above the quarter average (211). Reduced volumes were seen across both policing areas compared to the previous quarter. This is the 8 the consecutive month that volumes have remained above average in South Warwickshire. The monthly average has now increased from 21 to 29 offences/ incidents per month’.
Hate crime satisfaction has been subject to significant scrutiny and activity over the past months due to the decline in 2015/16. The aspiration with overall satisfaction remains at 90%. Across Warwickshire, overall satisfaction last quarter increased compared to the previous quarter (86% Jul - Sep, compared to 84% Apr - Jun). Performance remained relatively stable or increased across both policing areas and across each measured stage of satisfaction. A general improvement continues to be seen following the decline in satisfaction seen last year.
</t>
  </si>
  <si>
    <t xml:space="preserve">The OPCC funded PREVENT officer is very effective and progressive in her work. Here is a summary of key Prevent issues. Work to refresh the Prevent Action Plan has been taking place this quarter. The refreshed plan has been presented to the Prevent Strategy Group (PSG) and is awaiting feedback from members. A session is being arranged with the Nuneaton community group to discuss their thoughts and input on the new plan. The PSG will look to get this signed off and work can begin on delivering the actions.The Prevent Officer has analysed some of the Channel data and statistics collated at a local level. Other LA Channel Panels are doing this. This data will be considered for sensitive use, to inform the PSG and Channel Panel on the types of referrals received in Warwickshire and trends will be identified. This should support future work to be targeted in order to reduce referrals from specific prevalent groups linked to extreme groups or behaviour. The Prevent Community Sub Group continues to meet and progress the actions the community suggested at the OFOF event earlier in the year. 
The Prevent Strategy Group met on 13th September with a positive 15 partner agencies attending the meeting and supporting the work.
Prevent Training 
4 WRAP training courses have been arranged in venues across the county. These will be delivered from August 2017 to March 2018 and sign up is open to community members and professionals county wide via WILMA. 
3 WRAP Train the Trainer courses have been arranged for delivery between September 2017 and February 2018 at venues across the county. Sign up is open to community members and professionals county wide via WILMA. 
Promotions have taken place through a variety of mediums to publicise these sessions across Warwickshire.
WRAP training has been delivered to the following teams during this quarter:
• WCAVA Atherstone
• New Directions Charity, Rugby x 4 sessions
• Citizens Advice South Warwickshire
• Compass 
• Prospects Services x 2 sessions north &amp; south
• Addaction x 3 sessions north &amp; south
• Equality and Diversity NHS Team, Warwick Hospital
• Willow Brooke Day Nursery Nuneaton, staff training x 2 sessions
• Warwick District Council x 4 sessions
WRAP Train the Trainer:
• Bedworth Civic Hall 
A refresher session for Warwickshire WRAP trainers has been arranged for November. This session will promote an updated version of the WRAP training presentation as well as a presentation from the CTU on Warwickshire stats and national terrorism. There will be an opportunity for trainers to ask questions about their training delivery and make any suggestions for future improvements for training.
</t>
  </si>
  <si>
    <t>T&amp;F group established post Q1 regional governance group to develop a regional approach to CJS performance measurement. Update of the work undertaken by T&amp;F group to be presented at the regional meeting in Q3.</t>
  </si>
  <si>
    <t>P&amp;C panel held confirmation hearing for new DPCC in August 2017. P&amp;C panel meeting held on 14th Sept. presentation to the panel on Alliance staff survey and H&amp;W being agenda. Presentation on the work of the TIE committee. PCC presented his update report. HE presented to the panel the work the OPCC is undertaking around the vulnerability agenda. DCI Jon Marsden provided an overview of outcomes performance. Positive meeting. Number of actions arose out of the meeting which will be progressed in advance of November meeting.</t>
  </si>
  <si>
    <t>ONS data published on 19.10.17 detailed that the number of crimes recorded annually in England and Wales has passed the five million mark for the first time in 10 years, rising by 13%, figures show.
The Office for National Statistics said crimes in the 12 months to June were up from 4.6 million the previous year. It said crime categorised as "violent" rose by 19%, with rises in offences including stalking and harassment. The Crime Survey for England and Wales, based on people's experiences, suggests there were 10.8 million offences. PCC continues to monitor increase in recorded crime levels. HMIC unannounced CDI inspection has not taken place this quarter meaning it will be undertaken in 2018 now.</t>
  </si>
  <si>
    <t xml:space="preserve">No PEEL reports published in Q2. PEEL Efficiency report due for publication 9.11.17. PEEL Effectiveness inspection has taken place the quarter but findings not due for publication till March 2018. PEEL legitimacy report due for publication in Q3, date unknown. 
National HMICFRS report published on 'Abuse of position of trust for a sexual purpose' published. Evident that Alliance have not provided HMICFRS with all the information they required to undertake their assessment. OPCC have posed questions to the force around this. </t>
  </si>
  <si>
    <t xml:space="preserve">Performance reports / data reviewed on a weekly, monthly and quarterly basis resulting in questions / observations submitted to the CC. Verbal and written responses provided form the force. OPCC attendance at performance management group. In Q2 the OPCC received the peer review report around mispers. A number of recommendations were made but these have been assessed as business as usual for the force. The OPCC are continuing to monitor closely OCC performance (101 and 999). In addition the PCC has sought reassurance from the force in relation to tackling a spike in burglary and vehicle crime. Force confirmed specific operations are in place to address concerns. </t>
  </si>
  <si>
    <t xml:space="preserve">Emerging issues / threats are discussed at weekly PCC / CC meeting. In Q2 issues raised included:
- Spike in burglary and vehicle crime 
- Community speedwatch
</t>
  </si>
  <si>
    <t>Meeting held in September 2017. Papers can be found here:
https://www.westmercia-pcc.gov.uk/key-information/joint-audit-committee/</t>
  </si>
  <si>
    <r>
      <t xml:space="preserve">Qu 2 is one of the busiest for North Warwickshire NHW where they have attended 11 Village Fetes,  Carnivals, neighbourhood meetings and events. They use these opportunities to interact with approximately one </t>
    </r>
    <r>
      <rPr>
        <sz val="10"/>
        <rFont val="Arial"/>
        <family val="2"/>
      </rPr>
      <t>thousand</t>
    </r>
    <r>
      <rPr>
        <sz val="10"/>
        <color theme="1"/>
        <rFont val="Arial"/>
        <family val="2"/>
      </rPr>
      <t xml:space="preserve"> of residents and the rural community alike . Due to an increased demand on Safer Neighbourhood teams they have not been able to attend as many events this year. NW Neighbourhood Watch have developed their own Facebook page to increase the flow of information and awareness, they have 588 Facebook followers and  521 Main page Likes. They also continue to promote sign up to rural watch messages and sent out approx. 560 "alert" emails in a similar vane to the CMS letting people know what is going on in the area and to be alert of the most common crimes such as burglaries from sheds.</t>
    </r>
  </si>
  <si>
    <t xml:space="preserve">Outcomes of GOSS are to reduce violence crime and reduce anti-social behaviour.
GOSS is the early intervention approach developed to reduce late night violence and rowdy behaviour in the two hot-spots in South Warwickshire being Leamington and Stratford Town Centres. This model is intelligence led in terms of times, locations and offenders for peaks in violence and rowdy behaviour but also utilising a local calendar of events to identify our busy nights. This has proved to be very effective.  It is aimed at the 18-30 age group who are the most likely perpetrators and victims of violence and most likely perpetrators of rowdy behaviour.
Police, Marshals and Pastors and CCTV continue to work well together to intervene early. The benefits of the use of S35 dispersal powers are now evidenced and we have used the power on busy nights other than weekends.  .
• The combined figure for violence with and without injury at the end of Q2 (2017/18) compared to the same period in 2016/17 is up 573 crimes (29.19%). Violence with injury is up 157 offences (20.8%) and violence without injury is up 416 (34.3%). 
• Anti-social behaviour is up 264 incidents (7.1%). ASB in Stratford District is down 7.6% but up 17.8% in Warwick District.
• Leamington Town Centres secured renewal of its Purple Flag status.
• The Think Before You Give WRAP goes out with The Courier on Friday 27th October.
There is an issue at present with the Warwick University Students Union and the scheme is currently suspended. The SU have been asked to produce a message to their members confirming their support for the scheme. It is hoped the Marshals will be back on the street on Thursday 26th October.
</t>
  </si>
  <si>
    <t>Through provision of grant funding and commissioned services, promote community action in delivering the ambitions of the Police and Crime Plan.
Promote and support improvements in the sustainability of volunteer led schemes.
Ensure communities have access to the information and advice they need to be safe and feel safe.</t>
  </si>
  <si>
    <t>The IOM cohort currently comprises of 271 locally managed nominal’s as well as 26 cross border nominal’s. The past 2 months has seen an increase in activity involving these individuals and Kirby Rone-Clarke has been working closely with Coventry IOM to ensure we are working together to manage these offenders. On the 8 th September following a lengthy and complex investigation carried out by detectives within Rugby offender management unit, three cross border nominal’s received a combined total of 15 years imprisonment. This was following 22 house burglaries where high value cars and watches were stolen to the value of £340,000 over
half of which has been recovered.</t>
  </si>
  <si>
    <t>The analysts have now completed a comprehensive series of Strategic Consultation meetings engaging with partners from a wide range of services. Information from the consultations has helped to shape the content of the reports and a number of sections are nearing completion.  As well as the Strategic Assessment work, the analysts have been engaged in a wide range of work including the regular SIG &amp; PAG reports as well as many ad-hoc work requests including, reports for the Hate Incident Partnerships; and district and borough reports on cyber crime, theft from vehicles, residential burglaries and fly tipping hotspots.  CSP Analysts present the reports to the CSPs to discuss the detail and explore the findings in more depth.  The resource is delivering CSP requirements to plan.  Conversations have taken place with the Police Athena Team to consider how data will be shared and reported in the future.</t>
  </si>
  <si>
    <t>The Business Crime Advisor continues to work with all relevant partners, visit stakeholder meetings, and collaborate and lead on a variety of projects. All projects developed in the first quarter are now well underway and growing in strength.  Warwickshire Business Watch continues to attract great business interest with the website and social media being updated daily and the Police Community Messaging Service and WCC Keep Me Posted Email Alerts being put to regular use. As well as sharing key crime prevention messages during other Twitter Hours, Business Watch now has its own dedicated business crime hour, sharing key crime prevention messages, current initiatives and engaging with partners and the business community.  The Advisor continues to monitor and identify crime trends and vulnerable businesses in order to deliver tailored crime prevention advice with DOCOs.  All projects have taken a step forward including the Adobe Connect online training sessions. 2 cyber crime sessions and one traditional crime prevention session have taken place so far with more scheduled. Resources continue to play a key part of business crime prevention with the use of Z cards to promote Warwickshire Business Watch and the distribution of the Little Book of Big Scams and counterfeit note pens. Following a large number of requests and identifying the benefits it may bring; the team has put together crime prevention signage which will be used in hotspot areas and with vulnerable businesses. In addition to this, all resources continue to be shared with businesses in partnership with the Invest in Warwickshire team at Expos and Events.  There are 372 twitter followers, 172 visits to the business website between July and September and 552 registered on the WCC keep me posted email alerts.  Links have been established with banks and building societies, with training delivered to NatWest business customers.</t>
  </si>
  <si>
    <t xml:space="preserve">Intelligence Mapping - This was previously undertaken by the Insight team but in future be undertaken by Trading Standards. Intelligence map to be produced in Q2. 
Cybercrime scenarios for Talking Shop - TS have delivered Talking shop cyber-crime education as part of the wider Talking shop education programme to 6th form students in Leamington Spa (approximately 60 students). Bookings for Talking shop for the new school year (2017-18). Approximately 400 students booked in to date.
Increased numbers of consumers and businesses receiving email scam alerts - 1,859 people are now singed up to the service. 
Corporate Cyber Crime Page – Elements of all agencies are shared and have a single point of information. All Information is now posted to the new Cybersafe Warwickshire Website. 
Cyber Crime Enforcement Projects - Jewellery sales online: written warning Issued to Trader as well as well as an Enterprise Act Undertaking received as to future conduct – Case closed.  Unsafe chargers: Working with Warwickshire Fire and rescue to interrogate intelligence relating to fires in Warwickshire started by faulty electrical products and charges. 
Trading Standards identified an online seller of unsafe chargers, a test purchase was conducted and subsequently resulted in a warrant being executed and a large number of dangerous charges seized. 12 chargers were sent for safety testing, 42% failed tests, 3 were Warwickshire businesses.  Information have been laid.  1st Hearing is scheduled for 29th August 2017 at Nuneaton Magistrates.  8 Information have been laid in the name of the company and its Director. Warwickshire e-Commerce business that was 'allegedly' actively involved with selling large volumes of counterfeit mobile phone and tablet replacement digitizer screens, batteries, covers and chargers.  The chargers were found following examination to be unsafe.  Further updates will be given after the hearing / trial. Online investment Scam companies: Current case of a Warwickshire resident who has invested £50,000 via an online investment scam company, Investigations ongoing, warrant to be obtained from the court.   TS have executed a warrant at the home address of the director. 1 arrest has been made and a large number of seized computers, phones and tablets have been sent for analysis. The director is currently on bail for Fraud and money laundering offences for the online investment scam. 
2 further suspects have been identified as well as 4 other victims; Trading Standards are working with Operation Falcon and the FCA to identify the individuals. Ongoing Investigation – Statements have now been obtained from the new victims. Financial investigation ongoing, substantial assets have been identified, investigation ongoing . Counterfeit Examination Certificates: The online sale and supply of counterfeit examination certificates (A Level, GCSE and City &amp; Guilds) and other industry based qualification cards (e.g. access to construction sites etc.) via the internet.  The website has been traced and entry warrants have been obtained.  Enforcement action is currently being planned by the end of July 2017.  Further updates will be given in Q2. Safety at Ports: TS conducted Market Surveillance at the postal hub in Coventry, in partnership with UKBF, to stop dangerous goods entering the supply chain and gather intelligence on UK importers. Items purchased online are delivered via the postal hub in Warwickshire. Intelligence led checks are conducted on various postal lines.  In Q1 over 1,407 unsafe and non compliant Electrically unsafe products were detained. This work produced a saving to the national supply chain of £43k using the national matrix formula. Work continues to identify online sellers who continue to import illegal unsafe goods from third countries to sell in the UK.
</t>
  </si>
  <si>
    <r>
      <rPr>
        <b/>
        <sz val="10"/>
        <color theme="1"/>
        <rFont val="Arial"/>
        <family val="2"/>
      </rPr>
      <t>Talking Shop</t>
    </r>
    <r>
      <rPr>
        <sz val="10"/>
        <color theme="1"/>
        <rFont val="Arial"/>
        <family val="2"/>
      </rPr>
      <t xml:space="preserve"> - Nine sessions planned or already delivered in schools up to end of November. Further sessions arranged for Q4.
</t>
    </r>
    <r>
      <rPr>
        <b/>
        <sz val="10"/>
        <color theme="1"/>
        <rFont val="Arial"/>
        <family val="2"/>
      </rPr>
      <t>Mapping -</t>
    </r>
    <r>
      <rPr>
        <sz val="10"/>
        <color theme="1"/>
        <rFont val="Arial"/>
        <family val="2"/>
      </rPr>
      <t xml:space="preserve"> Mapping has been taken on by TS (Observatory can no longer carry out this work for us) and SCR has received training and appropriate programmes. Cyber crime incidents up to and including July 2017 have been added to the spreadsheet ready for production of a new map. However, Observatory has been experiencing problems with mapping programme therefore awaiting fix.
</t>
    </r>
    <r>
      <rPr>
        <b/>
        <sz val="10"/>
        <color theme="1"/>
        <rFont val="Arial"/>
        <family val="2"/>
      </rPr>
      <t>Scam alerts -</t>
    </r>
    <r>
      <rPr>
        <sz val="10"/>
        <color theme="1"/>
        <rFont val="Arial"/>
        <family val="2"/>
      </rPr>
      <t xml:space="preserve"> In Q2 issued 22. Number of subscribers: 2026
</t>
    </r>
    <r>
      <rPr>
        <b/>
        <sz val="10"/>
        <color theme="1"/>
        <rFont val="Arial"/>
        <family val="2"/>
      </rPr>
      <t>Pursue organised criminals by prosecution and disruption -</t>
    </r>
    <r>
      <rPr>
        <sz val="10"/>
        <color theme="1"/>
        <rFont val="Arial"/>
        <family val="2"/>
      </rPr>
      <t xml:space="preserve"> Fraudulent certificates, driving licences and work based qualification cards. Ongoing investigation and PACE interview with suspect in Q3. Number of other cases which are in the CJS awaiting hearings.
</t>
    </r>
    <r>
      <rPr>
        <b/>
        <sz val="10"/>
        <color theme="1"/>
        <rFont val="Arial"/>
        <family val="2"/>
      </rPr>
      <t xml:space="preserve">Disrupt the supply of dangerous goods into Warwickshire through surveillance and intelligence gathering at the postal hub - </t>
    </r>
    <r>
      <rPr>
        <sz val="10"/>
        <color theme="1"/>
        <rFont val="Arial"/>
        <family val="2"/>
      </rPr>
      <t xml:space="preserve">2925 unsafe and non compliant goods were stopped from entering the supply chain saving the economy £90,090. The postal port is still a key point of entry for businesses buying goods online and reselling locally.
</t>
    </r>
  </si>
  <si>
    <t>Issues with the system have been dealt with during the quarter.  The use of the system by SOCJAG has been progressed with training due to commence. ECINS County User Group and Project Board meetings have taken place.  The use of ECINS to record Channel Panel referrals/updates and meetings and monitor adults and young people who are at risk of radicalisation has been agreed in principle.  There are currently 403 active users from the Police, Fire and Rescue, Housing and Environmental Services and Community Safety teams in county, borough and district councils.  The development work that is currently being undertaking extends the scope and remit of ECINS to encompass other areas of business that connect with the ASB.  This can only strengthen partners’ ability to data share and help to improve outcomes for all.</t>
  </si>
  <si>
    <r>
      <t>A&amp;E Database</t>
    </r>
    <r>
      <rPr>
        <sz val="10"/>
        <color theme="1"/>
        <rFont val="Arial"/>
        <family val="2"/>
      </rPr>
      <t xml:space="preserve"> – The data collected from the system continues to be received and analysed by the Warwickshire Insights Service. This is circulated to CSP partners to inform any targeted interventions that may be required. Community Safety Projects – Paul Ledden continues to attend all of Warwickshire’s MALEM meetings and visits licensed premises where drugs issues are identified. A drug awareness session has been organised for 24th August in Leamington Town Hall. We have also contributed a drugs article for a Licensees Handbook which is up for a national award from the Chartered Institute of Environmental Health. Resources and Campaigns – Planning for Alcohol Awareness Week in November and Dry January will shortly be commencing. This will be the main focus for the rest of the funding with resources made available to CSPs and local communities. Project activity has been limited this quarter due to short staffing in the Community Safety Team and the Commissioning Manager has been focused on the re-commissioning work. The 2 Community Safety Project Manager vacancies are now out to advert and will hopefully be in post in September 2017. </t>
    </r>
  </si>
  <si>
    <t xml:space="preserve">This quarter ATR/DRR temporarily ceased while we negotiated funding with the wider partnership. </t>
  </si>
  <si>
    <t>Additional funding was found from the OPCC to continue with ATR and DRR for the rest of the year whilst we start the process of commissioning a service. There were no ATR or DRR programmes carried out in the quarter but we should see an upturn next quarter. Other activity: 22% of crime committed was acquisitive, 6% of arrests were related to drugs. 43.5% of all people arrested were reported to be under the influence of alcohol.</t>
  </si>
  <si>
    <t>The aim is for 100 new referrals into the service, this will be an increase of 80% on last year. Ongoing promotional work and campaigns has shown referrals now from 18 different agencies with the police referring 36% of cases, with SARC and Victim Support, both showing an increase in the number of referrals being made.
92% of referrals are female and 83% white British, work to be undertaken to increase referrals from males and from different ethnic groups.
All referrals are contacted within 24 hours and ongoing regular contact is tailored to individual needs. New Head of ISVAs has been appointed with a legal background to help reshape and improve the process around supporting before, during and after court to reduce retractions and increase the number of convictions.
To date: 36 new clients of which 33 female, 89 people in total receiving support, 80 people supported through the court process.  11 have been signposted to other services. 4 clients left the service and completed the outcome questionnaires.
Spend to date £3750.00
case studies available on main return.</t>
  </si>
  <si>
    <t>47 new clients are accessing ISVA services, a 31% increase in the previous quarter, these figures exclude the support given to siblings and parents/carers. There are currently 97 active clients receiving support and 23 people have left the service.  40% of referrals were from the police, SARC 35%, self referrals 15% and 5% from victim support.
Majority of clients were female = 76%, work continues to remove the barriers to male reporting. 100% of clients are white British, work is ongoing by exploring ways of engaging with different ethnic groups to increase reporting and support.
Support includes going through the court process and direct ISVA support. All referrals receive contact within 24 hours.
Case studies are available on the main report.
Total spend to date £7,500</t>
  </si>
  <si>
    <t xml:space="preserve">Increase in demand for all services this quarter, with overall support being provided to 3,415 people, an increase of 62% on previous quarter. Increases can be seen in all areas including face to face counselling, existing clients staying longer and an increase in the number of young people below the age of 17 years. Referrals received directly, through MASH, from schools and through CAF process.  Review of skills, experience and resources has been undertaken following the increase in young victims seeking support.
To date: 25 new clients receiving online support, 211  new clients receiving face to face support, 878 calls into the helplines,  and 749 young people accessing the young peoples website.  Lots of awareness raising and events generating additional contact and hits to the website. 
Other grant returns include the numbers of clients accessing ISVA and young peoples projects.
Case studies available on main report
Total spend to date: £30,069 </t>
  </si>
  <si>
    <t>Prevention projects are designed to improve self esteem of young people and educate them on how to stay safe.  5 eight week prevention projects have taken place, with 87 young people taking part - target of 270 at year end. Each young person is assessed and all had mental health and wellbeing issues, some with learning difficulties which was impacting negatively on behaviours and attitudes in and out of school.  Many involved in drug/alcohol and ASB.
To date: 52 young people attended workshops and achieved the ASDAN award, 35 needed 1:1 support.  87 in total of which 52 female and 35 males; in addition 79 adults received training - predominately parents on how to support vulnerable children, safeguarding and building strengths.  Several have accessed counselling. 21 individuals referred to other services with some direct contact with MASH.  86 young people said the intervention has had a positive impact.
Total spend: £3750.00</t>
  </si>
  <si>
    <t xml:space="preserve">Four prevention projects are currently underway, these include sports and drama, 2 of which have concluded within this quarter, these programmes have worked with 55 young people, 46 individuals receiving tailored support along with  their parents/carers totalling 101 young people.  Of these 58 females and 43 males.  345 parents/carers have benefitted from being part of or witnessing the work undertaken with the young people.  Work continues with schools and social services to offer support to the right young people. 99% of participants reported improvements with mental health and wellbeing.
A new 'employability programme' has been developed to support vulnerable young people to develop the skills needed to enter employment once they have left school.
Case studies are available on the main report.
Total spend to date £7,500
</t>
  </si>
  <si>
    <t>A flexible approach to supporting children and young people has been adopted, as families also need to be supported.  Some joint assessments between ChISVA and young person counsellor has also taken place.  Liaison between young people, families and professionals.  Meetings have been attended in schools and strategies put in place to address the needs of the child.  A care plan is put in place for each child supported and can include anything from pre-trial therapy, to supporting families through housing etc.
Drop in sessions have been undertaken in schools to engage with children and young people directly.
To date: 24 children and young people accessing the service, of which 20 female and 4 male.  2 have gone on to report to the police and 7 have been referred to additional services for support.
case study available on main report.
Spend to date: £3750</t>
  </si>
  <si>
    <t xml:space="preserve">Close working between Counsellors and ChISVA continues to support the needs of young people, resulting in liaison with the Police, this has worked well for a young person who is the victim of CSE, step by step support before the court process and coping strategies have been used.
Ongoing links with other organisations to ensure young people are supported, this includes Social Workers, Police and witness care services.  Support has been given to families with housing needs through links with local housing departments.
Continuous use of individual care plans that include the needs of the family.
Attendance at college fresher's fair to raise awareness and signpost to support services.
Number of young people accessing service - 39 of which 36 female, 3 male. 3 have progressed to reporting to police. 28 young people have been referred for additional services.
Case studies available on main report.
Spending to date: £7,500  </t>
  </si>
  <si>
    <t>14 new volunteers have been recruited and undergone their training - this is 24 evening sessions and 1 weekend.  All volunteers receive monthly clinical supervision and monthly management supervision, training and development days have also been undertaken for staff members.  Delivered a holistic service in community venues across the county,  after 8 sessions 98% made some improvement emotionally, psychologically and physically, at the exit of service 100% had shown improvement. Currently have a waiting list for counselling services.
ISVA services are offered to all who access counselling, this quarter 57 have taken up this offer.  A new pre-trial therapy package has been developed this quarter currently 35 adults receiving support.
3 support groups currently running, men's group in Rugby, along with women's groups in Nuneaton and Rugby from those that attend 2 survivors have showed an interest in becoming facilitators for these groups.  2 workshops have been delivered - Rugby for partners of survivors and one in Nuneaton for survivors addressing the cycle of abuse.
To date: 155 people accessing the service, of which 118 female and 37 male.  36 of these have since reported to the police and 27 have been referred to additional services.
Case study available on main report
Spend to date: £17,800</t>
  </si>
  <si>
    <t>Recruitment for additional volunteer counsellors has begun to address the increase in numbers of referrals to the service, the end of service questionnaire has raised that clients would like to be part of a working group - this will now be progressed. An additional office administrator has been recruited on a sessional basis to provide office support, volunteers continue to cover the reception area.  Staff currently includes: a volunteer co-ordinator/head of adult services, Young peoples lead, young peoples counsellor, pre-trial therapist, ISVA ChISVA, Finance officer, Director and job share administrator.  All staff receive clinical supervision monthly. Developing courses to offer support to those that are on the waiting list for counselling. Worked with a university student to develop a database to record monitoring data more accurately.  A small number of people receiving support are presenting with a number of complex needs.
2 women's support groups running, 1 in Nuneaton and 1 in Rugby; a men's group is due to start in January 2018.
Adults accessing counselling - 276 of which 231 female, 59 male. There is currently a waiting list of 55 adults. 45 adults completed their support this quarter.
There are currently 50 volunteers supporting the service.
Case studies available on the main report.
Total spend to date: £35,600</t>
  </si>
  <si>
    <t>Supported children and young people in 10 infant/junior schools, 25 secondary schools and 2 colleges. Counselling is arranged nearer to the home if requested, a number of different therapy types have been used to help address anger/anxiety etc. Coping strategies for behaviours and feelings are developed for each individual. Sessions on empowerment, safety and overall wellbeing have been delivered.  A parents group was set up at the request of parents to help them talk to their children about CSE, sexting and staying safe.
To date: 130 young people accessed VISIBLE, 25 accessed SPACE, all completed both courses.  185 engaged through a school activity with 40 being referred to additional services.  126 young people currently receiving counselling.16 parents receiving direct support.  From all activity 185 female, 126 male, 10 identify as LGBTQ and 29 as having a disability.  311 people belief that the programmes have enabled positive change, 11 referred to more than one programme.
Spend to date: £3,500</t>
  </si>
  <si>
    <t>Different tools have been developed relating to different emotions that can be used by young people, giving coping mechanisms. Work continues with the young person lead and young person counsellor with Birmingham Children's Ward - 4 young people have been referred for support.  A number of young people continued with counselling over the school summer holidays which is out of the ordinary but ensured continuity.  Fresher's fairs have been attended in the County.  The young persons counsellor has developed new creative ways to explore with young people healthy relationships, including discussing personal boundaries, developing assertiveness skills and having the confidence to speak out.
Number of young people accessing direct support 15 with a further 35 accessing counselling of which 42 female and 8 male.  Of the young people that have completed the programmes, 45 feeled it has enabled positive change.
Case studies available on the main report.
Total spend to date: £7,000</t>
  </si>
  <si>
    <t xml:space="preserve">The data available to date this year (Apr-Jun 2017) shows there has been a 33% increase on reports this year when compared to last year qu1 2017-18  =340, 2016-17 qu1=257.
In July Crimestoppers met with the PCC and ACC Moore to determine the campaigns for the remainder of the year.
1, Focused activity around cuckooing and county lines in 2 target locations, discussions are taking place with the local SNT Chief Inspectors. 
2, Employ a Fearless Worker to take the national youth programme into schools, youth centres, PRU’s with relevant messaging on issues such as sexting, ‘going missing’ and sexual abuse/exploitation. The advert has gone out and they are aiming to recruit by Dec 2017.
3, Consideration for the following campaigns Human Trafficking/ Firearms/ sexual exploitation.
A new volunteer for Warwickshire was recruited in September and they are liaising with Openreach who are interested in supporting the charity with more volunteer recruits. 
Nationally Crimestoppers is undergoing a branding relaunch which will be promoted wider in the Autumn.
</t>
  </si>
  <si>
    <t xml:space="preserve">Programme in Stratford is now gathering pace, with an increase in the number of referrals.  The perpetrator intervention programme is tried and tested and is working alongside the partner support service (funded from DACs funds).  The main referrer to the programme is social services mostly as part of child protection procedures, although it is thought that these people do not necessarily want to engage in therapy; this was proving to be the reason for client cancellations and no shows.  As a result of this a 6 week programme has been developed that has a cost element for resistant clients.  The programme funded by the PCC - 10 weeks, remains free but has required an increase in checking referrals to ensure the people are right for the programme. Work to raise awareness of programmes available and who they are for continues.
6 new volunteers have been trained.
There is currently an external audit taking place for development purposes of the organisation, information will be fed to us when available.
Referrals this quarter - 26, 5 of which did not accept the offer of support. 1 female and 20 males have attended, the programme is still running for this quarter so no evaluation details.
Case studies are available on the main report.
Total spend to date: £15,970.36
</t>
  </si>
  <si>
    <t>Bespoke packages available to all young people working with have 37 open cases (against a target of 17-20 each quarter), currently supporting 2 large police operations that have multiple victims.  Parenting work started on 10.7.17. Education and Outreach worker has trained 32 parents to increase awareness as well as over 450 additional people from taxi drivers to attendees at the Leamington peace festival.
To date 37 young people identified as receiving targeted support of which 33 female, 1 identified as having a disability and 27 currently in the care system.  9 young people have been referred to other services including drug/alcohol support/SARC.
Case studies attached to main report.
Spend to date £35,667.00</t>
  </si>
  <si>
    <t xml:space="preserve">5 new young people referred, totally 25 currently receiving support, of these 22 female and 3 male, 16 having some disability or mental health issue and 13 are currently in the car system..  1 victim has been supported through the court process as a victim of CSE. An increasing number of young people that are working with Barnados are feeling confident to report abuse/exploitation to the police.
parenting work cam into post this quarter and is currently working with 9 parents/carers, it is too soon at this time to monitor successful outcomes as parents/carers are part way through the parenting programme.
Training has taken place to 200+ professionals through 18 training events.  6 community awareness raising events have been delivered to 137 individuals, this included taxi drivers and hotel staff.
Total spend to date: £79,000
Case study available from main report.
PS and HE visited the multiagency team at Leamington Justice centre in September, discussions took place with CI Jones, DS Walker, DS Sears, Barnados Manager and a Social Services Manager, all have staff within the multi-agency team.  Information was shared about the number of police operations currently underway that the multi-agency team is involved in and how this equates to multiple victims and multiple perpetrators.
</t>
  </si>
  <si>
    <t>This quarter 4 families have been supported. The focus has been on young offenders. Partnerships have been developed with local prisons and a local charity is donating white goods to those families in need.</t>
  </si>
  <si>
    <t xml:space="preserve">Current potential projects include the following: Domestic burglary packs - Warwickshire County Council – to be assessed for restocking and to support potential events in current priority areas including Fillongley, Curdworth and Coleshill wards. 
Van Tool initiative – initially £400 has been requested to support specific crime prevention events to address thefts of tools in transit vans.   
Speed Limit stickers - Warwickshire County Council 
Community Speed Watch equipment - Warwickshire Police
Contribution towards deployment of mobile cctv
Crimestoppers - Report Drug Offences
Fear of Crime - Good News publicity
Loudmouth - Initial contact has been made with the Secondary Schools in North Warwickshire (with the exception of Hartshill as they are receiving a similar offer from Nuneaton and Bedworth Borough Council). 
Queen Elizabeth Academy
The Coleshill School
Kingsbury School
The Polesworth School
A discussion has been had with QE Academy who are due to confirm when they would like the intervention to take place.
A meeting is booked with The Coleshill School on 20/10/17to discuss the sessions. Polesworth and Kingsbury are yet to respond to our invite. A team of two BIKEs were deployed for 24 sessions of ASBIT across the North Warwickshire Borough with coverage throughout the Summer school holiday period. 
Contact was made with over 150 young people and members of the community.
Areas covered in line with analytical work on ASB. 
Domestic burglary packs - Warwickshire County Council – to be assessed for restocking and to support potential events in current priority areas including Fillongley, Curdworth and Coleshill wards. 
</t>
  </si>
  <si>
    <r>
      <t xml:space="preserve">998 engagements this quarter. 
</t>
    </r>
    <r>
      <rPr>
        <b/>
        <sz val="10"/>
        <color theme="1"/>
        <rFont val="Arial"/>
        <family val="2"/>
      </rPr>
      <t>Example of piece of outreach work</t>
    </r>
    <r>
      <rPr>
        <sz val="10"/>
        <color theme="1"/>
        <rFont val="Arial"/>
        <family val="2"/>
      </rPr>
      <t xml:space="preserve">: Bede area - Conversation with young people in Bedworth relating to addiction, with brief workshop. Several y.p’s all spoke quite openly about personal experiences within their own family. One y.p. went into detail about a parent's addiction to prescription drugs and spoke openly about how this session felt like a very ‘sharing’ exercise - and that they no longer felt that it had to keep it private.
In addition to outreach work, the team delivered sessions around dealing with addiction with young people at Wembrook Community Centre. Using role play and discussions around problems encountered within the family unit and also friendships. 
In addition to the work in the above designated locations, the team are also directed to emerging areas of concern based on information from various sources.  Information is reported back to police and partners through Tasking, which provides a two way communication process.
</t>
    </r>
  </si>
  <si>
    <t xml:space="preserve">The delivery period has consisted of 2 days per week and within this time supported a total number of 27 students bringing the total to 49 students to date over the two quarters.
To date the following themes have been covered:
• Hate Crime, • Core Values, • Positive Behaviours, • Personal Development i.e.…self-esteem, confidence, resilience, • Raising of Aspirations.
Two depersonalised case studies provided evidencing positive change sin behaviour form undertaking the course. Student feedback forms also provided from the schools.
Sustainability plan post March 18 - Due to the impact of the programme that has already been achieved in the first and second quarter the schools have already has expressed a desire to invest financially in these services from April 2018. The cohort they are working with will then become better role models for younger years as they will remain in school for at least a further two years. The students can then act as mentors for pupils in younger years. 
</t>
  </si>
  <si>
    <t xml:space="preserve">Wembrook Youth Activity and Sports Club has been delivered on Thursday evenings for 2 hours per session during quarter 2 between 1st July and 30th September 2017. They have delivered 
11 sessions to 172 attendances which included 32 individuals aged 12 to 16 years across Quarter 2.
Three workshops delivered: Drug awareness, Trust based activities and sugar addiction. Evaluations of the workshops provided. 
A Target course providing an ASDAN qualification will be held during early 2018 with members of the Wembrook Activity and Sport youth club attending. Following on from a course in 2017/2018 a student (EL) has continued to volunteer with Nuneaton and Bedworth Leisure Trust for 1 hour a week, completed an additional 10hour volunteering module and has recently fulfilled 2 weeks work experience to gain a better understanding of the role of a sports coach. 
Another young person (JB) who attended the course, also has gained employment with Everyone active as an apprentice Swim Coach and gained employment with NBLT as a Play scheme Assistant. JB worked as a Play scheme Assistant during July / August 2017.
</t>
  </si>
  <si>
    <t>Project ‘Street Sports’ has been delivered on Wednesday and Friday evenings during quarter 2 between 5th July 2017 – 30th September 2017. Across the 78 individual sessions on Wednesday and Friday ‘Street Sports’ have delivered to 362 males and 103 females totalling 465 attendances. They have worked with a range of partner agencies have provided support in a more holistic approach and work with young people around social difficulties and drug and alcohol misuse encouraging those on the periphery of our sessions to become involved in other internal and external projects such as non-sporting pastimes that still make
positive use of time. Stay Safe advice provided to the young people over the summer following a serious attack on another young person which received media coverage.</t>
  </si>
  <si>
    <t>Meeting held 27th July 2017. Working group meeting report available within the papers of the P&amp;C panel meeting (14/9/17)</t>
  </si>
  <si>
    <t>Monthly and quarterly performance reports continue to be produced by the force and published don OPCC website. Report used by PCC to raise performance questions  with the CC. 
Not all required PSD data included in the report, however separate PSD performance meeting being held.</t>
  </si>
  <si>
    <t>The Professional Standards Board took place in September and was attended by DM.  The Alliance has an aspiration to record 80% of complaints within 3 days.  In quarter 2 only 46% of complaints were recorded within this timescale, however, 74% were recorded within the 10 day national target; close to the national average.  The OPCC has suggested that the aspirational target to record within 3 days is no longer aimed for and that work takes place to record in line with the national target of 10 days.  This would help to improve the accuracy of complaint recording and be a more realistic target to meet.  The national target is to finalise complaints within 120 days.  Warwickshire achieved this for 76% of cases within quarter 2, an improvement on the previous quarter.  The Head of PSD has been tasked to ensure there is a plan in place to see improvements in timeliness in recording and further improvements in timeliness of finalisation.  Numerous meetings have taken place between the OPCC and PSD to discuss performance and how this can be improved.  The OPCC is closely monitoring the department going forward to ensure that the backlog is being dealt with performance improves.  The PSD is doing lots of work and putting measures in place to achieve this.</t>
  </si>
  <si>
    <t>Work has continued this quarter, with sessions focusing on emotions, communication styles and anger management techniques.  The group have used part of the sessions to focus on creativity expressing emotions through music with the help of a Youth Worker and a Musician.
The parents sessions have been extended to 21/2 hours each week at the parents request to enable them to fully utilise the disucssion time.  sessions included work on psychoeducational aspect which prompted self reflection, emotional disclosures and discussion. The discussions focused on improving the relationships with their children.
It has become evident that the children that attended 1:1 sessions priro to the group work have shown reductions in aggression and violence when compared to those that have not attended 1:1 support. The parents have been open to challenge their own parenting styles and practices and as a group have formed their own network that will continue after the programme has finished. The facilitation team have worked hard to ppresent alternative strategies to improve parenting capacity and helped parents with cognitive patterns working with them to identify their own behaviour patterns. Some of the families have been identifed as needing ongoing 1:1 support which will delivered.
Total spend: 9870.00
Final report has a short clip attached of the project - not for wider production.
PROJECT NOW COMPLETED.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</si>
</sst>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quot;£&quot;#,##0.00"/>
    <numFmt numFmtId="165" formatCode="&quot;£&quot;#,##0"/>
  </numFmts>
  <fonts count="38" x14ac:knownFonts="1">
    <font>
      <sz val="12"/>
      <color theme="1"/>
      <name val="Arial"/>
      <family val="2"/>
    </font>
    <font>
      <sz val="10"/>
      <color theme="1"/>
      <name val="Arial"/>
      <family val="2"/>
    </font>
    <font>
      <sz val="8"/>
      <color theme="1"/>
      <name val="Arial"/>
      <family val="2"/>
    </font>
    <font>
      <b/>
      <sz val="18"/>
      <name val="Arial"/>
      <family val="2"/>
    </font>
    <font>
      <sz val="12"/>
      <name val="Arial"/>
      <family val="2"/>
    </font>
    <font>
      <b/>
      <sz val="8"/>
      <name val="Arial"/>
      <family val="2"/>
    </font>
    <font>
      <sz val="8"/>
      <name val="Arial"/>
      <family val="2"/>
    </font>
    <font>
      <b/>
      <sz val="10"/>
      <name val="Arial"/>
      <family val="2"/>
    </font>
    <font>
      <sz val="12"/>
      <color rgb="FFFF0000"/>
      <name val="Arial"/>
      <family val="2"/>
    </font>
    <font>
      <sz val="10"/>
      <name val="Arial"/>
      <family val="2"/>
    </font>
    <font>
      <sz val="12"/>
      <color rgb="FF00CC00"/>
      <name val="Arial"/>
      <family val="2"/>
    </font>
    <font>
      <b/>
      <sz val="10"/>
      <color rgb="FFFF0000"/>
      <name val="Arial"/>
      <family val="2"/>
    </font>
    <font>
      <sz val="10"/>
      <color rgb="FFFF0000"/>
      <name val="Arial"/>
      <family val="2"/>
    </font>
    <font>
      <sz val="10"/>
      <color theme="1"/>
      <name val="Arial"/>
      <family val="2"/>
    </font>
    <font>
      <sz val="10"/>
      <color rgb="FF00CC00"/>
      <name val="Arial"/>
      <family val="2"/>
    </font>
    <font>
      <sz val="20"/>
      <color theme="1"/>
      <name val="Arial"/>
      <family val="2"/>
    </font>
    <font>
      <b/>
      <sz val="10"/>
      <color theme="1"/>
      <name val="Arial"/>
      <family val="2"/>
    </font>
    <font>
      <u/>
      <sz val="12"/>
      <color theme="10"/>
      <name val="Arial"/>
      <family val="2"/>
    </font>
    <font>
      <u/>
      <sz val="10"/>
      <color theme="10"/>
      <name val="Arial"/>
      <family val="2"/>
    </font>
    <font>
      <b/>
      <sz val="10"/>
      <color rgb="FF000000"/>
      <name val="Arial"/>
      <family val="2"/>
    </font>
    <font>
      <b/>
      <sz val="18"/>
      <color theme="1"/>
      <name val="Arial"/>
      <family val="2"/>
    </font>
    <font>
      <sz val="10"/>
      <color rgb="FF000000"/>
      <name val="Arial"/>
      <family val="2"/>
    </font>
    <font>
      <i/>
      <sz val="10"/>
      <name val="Arial"/>
      <family val="2"/>
    </font>
    <font>
      <sz val="24"/>
      <color theme="1"/>
      <name val="Arial"/>
      <family val="2"/>
    </font>
    <font>
      <b/>
      <i/>
      <sz val="10"/>
      <name val="Arial"/>
      <family val="2"/>
    </font>
    <font>
      <sz val="9"/>
      <color theme="1"/>
      <name val="Arial"/>
      <family val="2"/>
    </font>
    <font>
      <b/>
      <sz val="12"/>
      <color theme="1"/>
      <name val="Arial"/>
      <family val="2"/>
    </font>
    <font>
      <vertAlign val="superscript"/>
      <sz val="10"/>
      <name val="Arial"/>
      <family val="2"/>
    </font>
    <font>
      <sz val="11"/>
      <color rgb="FF000000"/>
      <name val="Calibri"/>
      <family val="2"/>
    </font>
    <font>
      <b/>
      <u/>
      <sz val="11"/>
      <color rgb="FF000000"/>
      <name val="Calibri"/>
      <family val="2"/>
    </font>
    <font>
      <u/>
      <sz val="11"/>
      <color rgb="FF000000"/>
      <name val="Calibri"/>
      <family val="2"/>
    </font>
    <font>
      <sz val="11"/>
      <color theme="1"/>
      <name val="Calibri"/>
      <family val="2"/>
      <scheme val="minor"/>
    </font>
    <font>
      <sz val="10"/>
      <color rgb="FF92D050"/>
      <name val="Arial"/>
      <family val="2"/>
    </font>
    <font>
      <sz val="10"/>
      <color rgb="FF222222"/>
      <name val="Arial"/>
      <family val="2"/>
    </font>
    <font>
      <sz val="8"/>
      <color rgb="FFFFC000"/>
      <name val="Arial"/>
      <family val="2"/>
    </font>
    <font>
      <sz val="12"/>
      <color rgb="FFFF9900"/>
      <name val="Arial"/>
      <family val="2"/>
    </font>
    <font>
      <sz val="12"/>
      <color rgb="FF92D050"/>
      <name val="Arial"/>
      <family val="2"/>
    </font>
    <font>
      <b/>
      <sz val="12"/>
      <name val="Arial"/>
      <family val="2"/>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FFFFFF"/>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9900"/>
        <bgColor indexed="64"/>
      </patternFill>
    </fill>
    <fill>
      <patternFill patternType="solid">
        <fgColor theme="6"/>
        <bgColor indexed="64"/>
      </patternFill>
    </fill>
    <fill>
      <patternFill patternType="solid">
        <fgColor rgb="FFFF3300"/>
        <bgColor indexed="64"/>
      </patternFill>
    </fill>
    <fill>
      <patternFill patternType="solid">
        <fgColor rgb="FF00B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s>
  <cellStyleXfs count="2">
    <xf numFmtId="0" fontId="0" fillId="0" borderId="0"/>
    <xf numFmtId="0" fontId="17" fillId="0" borderId="0" applyNumberFormat="0" applyFill="0" applyBorder="0" applyAlignment="0" applyProtection="0"/>
  </cellStyleXfs>
  <cellXfs count="266">
    <xf numFmtId="0" fontId="0" fillId="0" borderId="0" xfId="0"/>
    <xf numFmtId="0" fontId="2" fillId="0" borderId="0" xfId="0" applyFont="1"/>
    <xf numFmtId="0" fontId="4" fillId="0" borderId="0" xfId="0" applyFont="1"/>
    <xf numFmtId="0" fontId="6" fillId="0" borderId="0" xfId="0" applyFont="1"/>
    <xf numFmtId="0" fontId="2" fillId="0" borderId="0" xfId="0" applyFont="1" applyAlignment="1">
      <alignment horizontal="left"/>
    </xf>
    <xf numFmtId="0" fontId="4" fillId="0" borderId="0" xfId="0" applyFont="1" applyAlignment="1">
      <alignment vertical="top"/>
    </xf>
    <xf numFmtId="0" fontId="2" fillId="0" borderId="0" xfId="0" applyFont="1" applyAlignment="1">
      <alignment vertical="top" wrapText="1"/>
    </xf>
    <xf numFmtId="0" fontId="7" fillId="0" borderId="0" xfId="0" applyFont="1" applyAlignment="1">
      <alignment vertical="top"/>
    </xf>
    <xf numFmtId="0" fontId="7" fillId="0" borderId="0" xfId="0" applyFont="1"/>
    <xf numFmtId="0" fontId="8" fillId="0" borderId="0" xfId="0" applyFont="1"/>
    <xf numFmtId="0" fontId="10" fillId="0" borderId="0" xfId="0" applyFont="1"/>
    <xf numFmtId="0" fontId="9" fillId="0" borderId="1" xfId="0" applyFont="1" applyBorder="1" applyAlignment="1">
      <alignment vertical="top" wrapText="1"/>
    </xf>
    <xf numFmtId="0" fontId="7" fillId="2" borderId="1" xfId="0" applyFont="1" applyFill="1" applyBorder="1" applyAlignment="1">
      <alignment vertical="top" wrapText="1"/>
    </xf>
    <xf numFmtId="0" fontId="7" fillId="2" borderId="3" xfId="0" applyFont="1" applyFill="1" applyBorder="1" applyAlignment="1">
      <alignment vertical="top" wrapText="1"/>
    </xf>
    <xf numFmtId="0" fontId="13" fillId="0" borderId="1" xfId="0" applyFont="1" applyBorder="1" applyAlignment="1">
      <alignment vertical="top" wrapText="1"/>
    </xf>
    <xf numFmtId="0" fontId="7" fillId="0" borderId="1" xfId="0" applyFont="1" applyBorder="1" applyAlignment="1">
      <alignment horizontal="left" vertical="top" wrapText="1"/>
    </xf>
    <xf numFmtId="0" fontId="13" fillId="0" borderId="1" xfId="0" applyFont="1" applyBorder="1" applyAlignment="1">
      <alignment horizontal="left" vertical="top" wrapText="1"/>
    </xf>
    <xf numFmtId="0" fontId="9" fillId="0" borderId="1" xfId="0" applyFont="1" applyBorder="1" applyAlignment="1">
      <alignment horizontal="left" vertical="top"/>
    </xf>
    <xf numFmtId="17" fontId="9" fillId="0" borderId="1" xfId="0" applyNumberFormat="1" applyFont="1" applyBorder="1" applyAlignment="1">
      <alignment horizontal="left" vertical="top" wrapText="1"/>
    </xf>
    <xf numFmtId="0" fontId="13" fillId="0" borderId="1" xfId="0" applyFont="1" applyBorder="1" applyAlignment="1">
      <alignment horizontal="left" vertical="top"/>
    </xf>
    <xf numFmtId="2" fontId="9" fillId="0" borderId="3" xfId="0" applyNumberFormat="1" applyFont="1" applyBorder="1" applyAlignment="1">
      <alignment horizontal="left" vertical="top" wrapText="1"/>
    </xf>
    <xf numFmtId="0" fontId="13" fillId="0" borderId="3" xfId="0" applyFont="1" applyBorder="1" applyAlignment="1">
      <alignment horizontal="left" vertical="top" wrapText="1"/>
    </xf>
    <xf numFmtId="0" fontId="9" fillId="0" borderId="1" xfId="0" applyFont="1" applyFill="1" applyBorder="1" applyAlignment="1">
      <alignment vertical="top" wrapText="1"/>
    </xf>
    <xf numFmtId="0" fontId="13" fillId="0" borderId="1" xfId="0" applyFont="1" applyFill="1" applyBorder="1" applyAlignment="1">
      <alignment vertical="top" wrapText="1"/>
    </xf>
    <xf numFmtId="0" fontId="9" fillId="5" borderId="1" xfId="0" applyFont="1" applyFill="1" applyBorder="1" applyAlignment="1">
      <alignment horizontal="left" vertical="top" wrapText="1"/>
    </xf>
    <xf numFmtId="0" fontId="7" fillId="0" borderId="1" xfId="0" applyFont="1" applyBorder="1" applyAlignment="1">
      <alignment horizontal="left" vertical="top"/>
    </xf>
    <xf numFmtId="0" fontId="9" fillId="0" borderId="1"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1" xfId="0" applyFont="1" applyBorder="1" applyAlignment="1">
      <alignment horizontal="left" vertical="top" wrapText="1"/>
    </xf>
    <xf numFmtId="0" fontId="13" fillId="0" borderId="5" xfId="0" applyFont="1" applyBorder="1" applyAlignment="1">
      <alignment vertical="top"/>
    </xf>
    <xf numFmtId="0" fontId="9" fillId="0" borderId="1" xfId="0" applyFont="1" applyBorder="1" applyAlignment="1">
      <alignment horizontal="left" vertical="top" wrapText="1"/>
    </xf>
    <xf numFmtId="0" fontId="9" fillId="0" borderId="1" xfId="0" applyFont="1" applyBorder="1" applyAlignment="1">
      <alignment horizontal="left" vertical="top" wrapText="1"/>
    </xf>
    <xf numFmtId="0" fontId="13" fillId="0" borderId="4" xfId="0" applyFont="1" applyBorder="1" applyAlignment="1">
      <alignment vertical="top" wrapText="1"/>
    </xf>
    <xf numFmtId="0" fontId="13" fillId="0" borderId="5" xfId="0" applyFont="1" applyBorder="1" applyAlignment="1">
      <alignment vertical="top" wrapText="1"/>
    </xf>
    <xf numFmtId="0" fontId="5" fillId="2" borderId="3" xfId="0" applyFont="1" applyFill="1" applyBorder="1" applyAlignment="1">
      <alignment horizontal="left" vertical="top" wrapText="1"/>
    </xf>
    <xf numFmtId="0" fontId="7" fillId="2" borderId="1" xfId="0" applyFont="1" applyFill="1" applyBorder="1" applyAlignment="1">
      <alignment horizontal="left" vertical="top" wrapText="1"/>
    </xf>
    <xf numFmtId="0" fontId="4" fillId="0" borderId="3" xfId="0" applyFont="1" applyBorder="1" applyAlignment="1">
      <alignment horizontal="left" vertical="top" wrapText="1"/>
    </xf>
    <xf numFmtId="0" fontId="9" fillId="4" borderId="1" xfId="0" applyFont="1" applyFill="1" applyBorder="1" applyAlignment="1">
      <alignment horizontal="left" vertical="top" wrapText="1"/>
    </xf>
    <xf numFmtId="0" fontId="7" fillId="0" borderId="3" xfId="0" applyFont="1" applyBorder="1" applyAlignment="1">
      <alignment horizontal="left" vertical="top" wrapText="1"/>
    </xf>
    <xf numFmtId="0" fontId="7" fillId="0" borderId="3" xfId="0" applyFont="1" applyBorder="1" applyAlignment="1">
      <alignment horizontal="left" vertical="top"/>
    </xf>
    <xf numFmtId="0" fontId="13" fillId="4" borderId="1" xfId="0" applyFont="1" applyFill="1" applyBorder="1" applyAlignment="1">
      <alignment horizontal="left" vertical="top"/>
    </xf>
    <xf numFmtId="0" fontId="9" fillId="0" borderId="1" xfId="0" applyFont="1" applyFill="1" applyBorder="1" applyAlignment="1">
      <alignment horizontal="left" vertical="top"/>
    </xf>
    <xf numFmtId="0" fontId="13" fillId="0" borderId="9"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 xfId="0" applyFont="1" applyBorder="1" applyAlignment="1">
      <alignment horizontal="left" vertical="top" wrapText="1"/>
    </xf>
    <xf numFmtId="0" fontId="13" fillId="0" borderId="5" xfId="0" applyFont="1" applyBorder="1" applyAlignment="1">
      <alignment horizontal="left" vertical="top" wrapText="1"/>
    </xf>
    <xf numFmtId="0" fontId="9" fillId="0" borderId="1" xfId="0" applyFont="1" applyBorder="1" applyAlignment="1">
      <alignment horizontal="left" vertical="top" wrapText="1"/>
    </xf>
    <xf numFmtId="0" fontId="13" fillId="0" borderId="1" xfId="0" applyFont="1" applyBorder="1" applyAlignment="1">
      <alignment horizontal="left" vertical="top" wrapText="1"/>
    </xf>
    <xf numFmtId="0" fontId="9" fillId="0" borderId="1" xfId="0" applyFont="1" applyBorder="1" applyAlignment="1">
      <alignment horizontal="left" vertical="top" wrapText="1"/>
    </xf>
    <xf numFmtId="0" fontId="13"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13" fillId="0" borderId="1" xfId="0" applyFont="1" applyBorder="1" applyAlignment="1">
      <alignment horizontal="left" vertical="top" wrapText="1"/>
    </xf>
    <xf numFmtId="0" fontId="13" fillId="0"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3" borderId="1" xfId="0" applyFont="1" applyFill="1" applyBorder="1" applyAlignment="1">
      <alignment horizontal="left" vertical="top"/>
    </xf>
    <xf numFmtId="0" fontId="18" fillId="0" borderId="1" xfId="1" applyFont="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13" fillId="0" borderId="1" xfId="0" applyFont="1" applyBorder="1" applyAlignment="1">
      <alignment horizontal="left" vertical="top" wrapText="1"/>
    </xf>
    <xf numFmtId="0" fontId="9" fillId="0" borderId="1" xfId="0" applyFont="1" applyBorder="1" applyAlignment="1">
      <alignment horizontal="center" vertical="top" wrapText="1"/>
    </xf>
    <xf numFmtId="0" fontId="13" fillId="0" borderId="1" xfId="0" applyFont="1" applyBorder="1" applyAlignment="1">
      <alignment horizontal="left" vertical="top" wrapText="1"/>
    </xf>
    <xf numFmtId="0" fontId="9" fillId="0" borderId="11" xfId="0" applyFont="1" applyFill="1" applyBorder="1" applyAlignment="1">
      <alignment horizontal="left" vertical="top" wrapText="1"/>
    </xf>
    <xf numFmtId="0" fontId="9" fillId="3" borderId="1" xfId="0" applyFont="1" applyFill="1" applyBorder="1" applyAlignment="1">
      <alignment vertical="top" wrapText="1"/>
    </xf>
    <xf numFmtId="0" fontId="9" fillId="0" borderId="1" xfId="0" applyFont="1" applyBorder="1" applyAlignment="1">
      <alignment horizontal="left" vertical="top" wrapText="1"/>
    </xf>
    <xf numFmtId="0" fontId="9" fillId="0" borderId="8" xfId="0" applyFont="1" applyBorder="1" applyAlignment="1">
      <alignment horizontal="left" vertical="top" wrapText="1"/>
    </xf>
    <xf numFmtId="0" fontId="9" fillId="0" borderId="8" xfId="0" applyFont="1" applyBorder="1" applyAlignment="1">
      <alignment horizontal="left" vertical="top"/>
    </xf>
    <xf numFmtId="0" fontId="9" fillId="0" borderId="1" xfId="0" applyFont="1" applyFill="1" applyBorder="1" applyAlignment="1">
      <alignment horizontal="left" vertical="top" wrapText="1"/>
    </xf>
    <xf numFmtId="0" fontId="12" fillId="0" borderId="1" xfId="0" applyFont="1" applyBorder="1" applyAlignment="1">
      <alignment horizontal="left" vertical="top" wrapText="1"/>
    </xf>
    <xf numFmtId="0" fontId="13" fillId="0" borderId="1" xfId="0" applyFont="1" applyBorder="1" applyAlignment="1">
      <alignment horizontal="left" vertical="top" wrapText="1"/>
    </xf>
    <xf numFmtId="0" fontId="9" fillId="0" borderId="8" xfId="0" applyFont="1" applyFill="1" applyBorder="1" applyAlignment="1">
      <alignment horizontal="left" vertical="top" wrapText="1"/>
    </xf>
    <xf numFmtId="0" fontId="13" fillId="0" borderId="8" xfId="0" applyFont="1" applyBorder="1" applyAlignment="1">
      <alignment horizontal="left" vertical="top"/>
    </xf>
    <xf numFmtId="0" fontId="13" fillId="0" borderId="8" xfId="0" applyFont="1" applyFill="1" applyBorder="1" applyAlignment="1">
      <alignment horizontal="left" vertical="top"/>
    </xf>
    <xf numFmtId="0" fontId="9" fillId="0" borderId="1" xfId="0" applyFont="1" applyBorder="1" applyAlignment="1">
      <alignment horizontal="center" vertical="top" wrapText="1"/>
    </xf>
    <xf numFmtId="0" fontId="9" fillId="0" borderId="1" xfId="0" applyFont="1" applyFill="1" applyBorder="1" applyAlignment="1">
      <alignment horizontal="center" vertical="top" wrapText="1"/>
    </xf>
    <xf numFmtId="0" fontId="13" fillId="0" borderId="1" xfId="0" applyFont="1" applyBorder="1" applyAlignment="1">
      <alignment horizontal="center" vertical="top" wrapText="1"/>
    </xf>
    <xf numFmtId="0" fontId="13" fillId="0" borderId="1" xfId="0" applyFont="1" applyFill="1" applyBorder="1" applyAlignment="1">
      <alignment horizontal="center" vertical="top" wrapText="1"/>
    </xf>
    <xf numFmtId="0" fontId="9" fillId="0" borderId="3" xfId="0" applyFont="1" applyBorder="1" applyAlignment="1">
      <alignment horizontal="center" vertical="top" wrapText="1"/>
    </xf>
    <xf numFmtId="0" fontId="13" fillId="0" borderId="3" xfId="0" applyFont="1" applyBorder="1" applyAlignment="1">
      <alignment horizontal="center" vertical="top" wrapText="1"/>
    </xf>
    <xf numFmtId="0" fontId="9" fillId="0" borderId="8" xfId="0" applyFont="1" applyBorder="1" applyAlignment="1">
      <alignment horizontal="left" vertical="top"/>
    </xf>
    <xf numFmtId="0" fontId="9" fillId="0" borderId="1" xfId="0" applyFont="1" applyBorder="1" applyAlignment="1">
      <alignment horizontal="left" vertical="top" wrapText="1"/>
    </xf>
    <xf numFmtId="0" fontId="9" fillId="0" borderId="8" xfId="0" applyFont="1" applyFill="1" applyBorder="1" applyAlignment="1">
      <alignment horizontal="left" vertical="top" wrapText="1"/>
    </xf>
    <xf numFmtId="0" fontId="9" fillId="0" borderId="3" xfId="0" applyFont="1" applyBorder="1" applyAlignment="1">
      <alignment horizontal="center" vertical="top" wrapText="1"/>
    </xf>
    <xf numFmtId="0" fontId="13" fillId="0" borderId="1" xfId="0" applyFont="1" applyBorder="1" applyAlignment="1">
      <alignment horizontal="left" vertical="top" wrapText="1"/>
    </xf>
    <xf numFmtId="0" fontId="13" fillId="0" borderId="8" xfId="0" applyFont="1" applyFill="1" applyBorder="1" applyAlignment="1">
      <alignment horizontal="left" vertical="top"/>
    </xf>
    <xf numFmtId="0" fontId="9" fillId="0" borderId="9" xfId="0" applyFont="1" applyBorder="1" applyAlignment="1">
      <alignment horizontal="center" vertical="top" wrapText="1"/>
    </xf>
    <xf numFmtId="0" fontId="7" fillId="0" borderId="1" xfId="0" applyFont="1" applyFill="1" applyBorder="1" applyAlignment="1">
      <alignment horizontal="left" vertical="top" wrapText="1"/>
    </xf>
    <xf numFmtId="0" fontId="13" fillId="0" borderId="0" xfId="0" applyFont="1"/>
    <xf numFmtId="164" fontId="9" fillId="0" borderId="1" xfId="0" applyNumberFormat="1" applyFont="1" applyBorder="1" applyAlignment="1">
      <alignment vertical="top" wrapText="1"/>
    </xf>
    <xf numFmtId="0" fontId="13" fillId="0" borderId="1" xfId="0" applyFont="1" applyBorder="1"/>
    <xf numFmtId="0" fontId="13" fillId="3" borderId="1" xfId="0" applyFont="1" applyFill="1" applyBorder="1" applyAlignment="1">
      <alignment vertical="top" wrapText="1"/>
    </xf>
    <xf numFmtId="6" fontId="21" fillId="3" borderId="1" xfId="0" applyNumberFormat="1" applyFont="1" applyFill="1" applyBorder="1" applyAlignment="1">
      <alignment vertical="top" wrapText="1"/>
    </xf>
    <xf numFmtId="164" fontId="9" fillId="3" borderId="1" xfId="0" applyNumberFormat="1" applyFont="1" applyFill="1" applyBorder="1" applyAlignment="1">
      <alignment vertical="top" wrapText="1"/>
    </xf>
    <xf numFmtId="0" fontId="9" fillId="3" borderId="8" xfId="0" applyFont="1" applyFill="1" applyBorder="1" applyAlignment="1">
      <alignment horizontal="left" vertical="top" wrapText="1"/>
    </xf>
    <xf numFmtId="164" fontId="9" fillId="0" borderId="1" xfId="0" applyNumberFormat="1" applyFont="1" applyFill="1" applyBorder="1" applyAlignment="1">
      <alignment vertical="top" wrapText="1"/>
    </xf>
    <xf numFmtId="0" fontId="9" fillId="6" borderId="1" xfId="0" applyFont="1" applyFill="1" applyBorder="1" applyAlignment="1">
      <alignment vertical="top" wrapText="1"/>
    </xf>
    <xf numFmtId="0" fontId="13" fillId="0" borderId="0" xfId="0" applyFont="1" applyAlignment="1">
      <alignment vertical="top" wrapText="1"/>
    </xf>
    <xf numFmtId="49" fontId="9" fillId="3" borderId="1" xfId="0" applyNumberFormat="1" applyFont="1" applyFill="1" applyBorder="1" applyAlignment="1">
      <alignment horizontal="left" vertical="top" wrapText="1"/>
    </xf>
    <xf numFmtId="0" fontId="21" fillId="3" borderId="1" xfId="0" applyFont="1" applyFill="1" applyBorder="1" applyAlignment="1">
      <alignment vertical="top" wrapText="1"/>
    </xf>
    <xf numFmtId="165" fontId="9" fillId="0" borderId="1" xfId="0" applyNumberFormat="1" applyFont="1" applyBorder="1" applyAlignment="1">
      <alignment vertical="top" wrapText="1"/>
    </xf>
    <xf numFmtId="49" fontId="13" fillId="0" borderId="1" xfId="0" applyNumberFormat="1" applyFont="1" applyBorder="1" applyAlignment="1">
      <alignment vertical="top" wrapText="1"/>
    </xf>
    <xf numFmtId="0" fontId="21" fillId="0" borderId="0" xfId="0" applyFont="1" applyAlignment="1">
      <alignment vertical="top" wrapText="1"/>
    </xf>
    <xf numFmtId="6" fontId="9" fillId="0" borderId="1" xfId="0" applyNumberFormat="1" applyFont="1" applyBorder="1" applyAlignment="1">
      <alignment horizontal="right" vertical="top" wrapText="1"/>
    </xf>
    <xf numFmtId="0" fontId="9" fillId="6" borderId="1" xfId="0" applyFont="1" applyFill="1" applyBorder="1" applyAlignment="1">
      <alignment horizontal="left" vertical="top" wrapText="1"/>
    </xf>
    <xf numFmtId="164" fontId="9" fillId="3" borderId="1" xfId="0" applyNumberFormat="1" applyFont="1" applyFill="1" applyBorder="1" applyAlignment="1">
      <alignment horizontal="right" vertical="top" wrapText="1"/>
    </xf>
    <xf numFmtId="0" fontId="16" fillId="0" borderId="1" xfId="0" applyFont="1" applyBorder="1" applyAlignment="1">
      <alignment vertical="top" wrapText="1"/>
    </xf>
    <xf numFmtId="164" fontId="7" fillId="0" borderId="9" xfId="0" applyNumberFormat="1" applyFont="1" applyBorder="1" applyAlignment="1">
      <alignment vertical="top" wrapText="1"/>
    </xf>
    <xf numFmtId="0" fontId="7" fillId="5" borderId="2" xfId="0" applyFont="1" applyFill="1" applyBorder="1" applyAlignment="1">
      <alignment vertical="top" wrapText="1"/>
    </xf>
    <xf numFmtId="0" fontId="7" fillId="5" borderId="1" xfId="0" applyFont="1" applyFill="1" applyBorder="1" applyAlignment="1" applyProtection="1">
      <alignment horizontal="left" vertical="top" wrapText="1"/>
    </xf>
    <xf numFmtId="0" fontId="19" fillId="5" borderId="1" xfId="0" applyFont="1" applyFill="1" applyBorder="1" applyAlignment="1" applyProtection="1">
      <alignment vertical="top" wrapText="1"/>
    </xf>
    <xf numFmtId="164" fontId="7" fillId="5" borderId="1" xfId="0" applyNumberFormat="1" applyFont="1" applyFill="1" applyBorder="1" applyAlignment="1" applyProtection="1">
      <alignment horizontal="left" vertical="top" wrapText="1"/>
    </xf>
    <xf numFmtId="0" fontId="19" fillId="5" borderId="1" xfId="0" applyFont="1" applyFill="1" applyBorder="1" applyAlignment="1">
      <alignment horizontal="left" vertical="top" wrapText="1"/>
    </xf>
    <xf numFmtId="0" fontId="16" fillId="5" borderId="1" xfId="0" applyFont="1" applyFill="1" applyBorder="1" applyAlignment="1">
      <alignment horizontal="left" vertical="top" wrapText="1"/>
    </xf>
    <xf numFmtId="0" fontId="13" fillId="0" borderId="1" xfId="0" applyFont="1" applyBorder="1" applyAlignment="1">
      <alignment vertical="top"/>
    </xf>
    <xf numFmtId="0" fontId="16" fillId="0" borderId="1" xfId="0" applyFont="1" applyBorder="1" applyAlignment="1">
      <alignment horizontal="left" vertical="top" wrapText="1"/>
    </xf>
    <xf numFmtId="0" fontId="13" fillId="0" borderId="1" xfId="0" applyNumberFormat="1" applyFont="1" applyBorder="1" applyAlignment="1">
      <alignment horizontal="left" vertical="top" wrapText="1"/>
    </xf>
    <xf numFmtId="0" fontId="9" fillId="7" borderId="1" xfId="0" applyFont="1" applyFill="1" applyBorder="1" applyAlignment="1">
      <alignment horizontal="left" vertical="top" wrapText="1"/>
    </xf>
    <xf numFmtId="0" fontId="9" fillId="8" borderId="1" xfId="0" applyFont="1" applyFill="1" applyBorder="1" applyAlignment="1">
      <alignment horizontal="left" vertical="top" wrapText="1"/>
    </xf>
    <xf numFmtId="0" fontId="9" fillId="0" borderId="0" xfId="0" applyFont="1" applyAlignment="1">
      <alignment vertical="top" wrapText="1"/>
    </xf>
    <xf numFmtId="0" fontId="13" fillId="9" borderId="1" xfId="0" applyFont="1" applyFill="1" applyBorder="1"/>
    <xf numFmtId="0" fontId="13" fillId="10" borderId="1" xfId="0" applyFont="1" applyFill="1" applyBorder="1"/>
    <xf numFmtId="0" fontId="13" fillId="10" borderId="1" xfId="0" applyFont="1" applyFill="1" applyBorder="1" applyAlignment="1">
      <alignment horizontal="left" vertical="top" wrapText="1"/>
    </xf>
    <xf numFmtId="0" fontId="9" fillId="0" borderId="1" xfId="0" quotePrefix="1" applyFont="1" applyBorder="1" applyAlignment="1">
      <alignment horizontal="left" vertical="top" wrapText="1"/>
    </xf>
    <xf numFmtId="0" fontId="25" fillId="0" borderId="1" xfId="0" applyFont="1" applyBorder="1" applyAlignment="1">
      <alignment vertical="top" wrapText="1"/>
    </xf>
    <xf numFmtId="0" fontId="13" fillId="7" borderId="1" xfId="0" applyFont="1" applyFill="1" applyBorder="1"/>
    <xf numFmtId="0" fontId="13" fillId="9" borderId="1" xfId="0" applyFont="1" applyFill="1" applyBorder="1" applyAlignment="1">
      <alignment vertical="top" wrapText="1"/>
    </xf>
    <xf numFmtId="0" fontId="13" fillId="9" borderId="1" xfId="0" applyFont="1" applyFill="1" applyBorder="1" applyAlignment="1">
      <alignment wrapText="1"/>
    </xf>
    <xf numFmtId="0" fontId="13" fillId="8" borderId="1" xfId="0" applyFont="1" applyFill="1" applyBorder="1" applyAlignment="1">
      <alignment vertical="top"/>
    </xf>
    <xf numFmtId="0" fontId="13" fillId="10" borderId="1" xfId="0" applyFont="1" applyFill="1" applyBorder="1" applyAlignment="1">
      <alignment vertical="top"/>
    </xf>
    <xf numFmtId="0" fontId="13" fillId="8" borderId="1" xfId="0" applyFont="1" applyFill="1" applyBorder="1"/>
    <xf numFmtId="0" fontId="26"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13" fillId="10" borderId="1" xfId="0" applyFont="1" applyFill="1" applyBorder="1" applyAlignment="1">
      <alignment horizontal="left" vertical="top"/>
    </xf>
    <xf numFmtId="0" fontId="9" fillId="8" borderId="1" xfId="0" applyFont="1" applyFill="1" applyBorder="1" applyAlignment="1">
      <alignment vertical="top"/>
    </xf>
    <xf numFmtId="0" fontId="4" fillId="10" borderId="1" xfId="0" applyFont="1" applyFill="1" applyBorder="1"/>
    <xf numFmtId="0" fontId="13" fillId="11" borderId="1" xfId="0" applyFont="1" applyFill="1" applyBorder="1"/>
    <xf numFmtId="0" fontId="4" fillId="7" borderId="1" xfId="0" applyFont="1" applyFill="1" applyBorder="1"/>
    <xf numFmtId="0" fontId="4" fillId="8" borderId="1" xfId="0" applyFont="1" applyFill="1" applyBorder="1"/>
    <xf numFmtId="0" fontId="2" fillId="8" borderId="1" xfId="0" applyFont="1" applyFill="1" applyBorder="1" applyAlignment="1">
      <alignment horizontal="left"/>
    </xf>
    <xf numFmtId="0" fontId="13" fillId="0" borderId="1" xfId="0" applyFont="1" applyBorder="1" applyAlignment="1">
      <alignment horizontal="left" vertical="top" wrapText="1"/>
    </xf>
    <xf numFmtId="0" fontId="13" fillId="0" borderId="8" xfId="0" applyFont="1" applyBorder="1" applyAlignment="1">
      <alignment horizontal="left" vertical="top"/>
    </xf>
    <xf numFmtId="0" fontId="9" fillId="0" borderId="1" xfId="0" applyFont="1" applyBorder="1" applyAlignment="1">
      <alignment horizontal="center" vertical="top" wrapText="1"/>
    </xf>
    <xf numFmtId="0" fontId="9" fillId="0" borderId="1" xfId="0" applyFont="1" applyFill="1" applyBorder="1" applyAlignment="1">
      <alignment horizontal="center" vertical="top" wrapText="1"/>
    </xf>
    <xf numFmtId="0" fontId="9" fillId="0" borderId="3" xfId="0" applyFont="1" applyBorder="1" applyAlignment="1">
      <alignment horizontal="center" vertical="top" wrapText="1"/>
    </xf>
    <xf numFmtId="0" fontId="9" fillId="0" borderId="1" xfId="0" applyFont="1" applyBorder="1" applyAlignment="1">
      <alignment horizontal="left" vertical="top" wrapText="1"/>
    </xf>
    <xf numFmtId="49" fontId="16" fillId="0" borderId="1" xfId="0" applyNumberFormat="1" applyFont="1" applyBorder="1" applyAlignment="1">
      <alignment vertical="top" wrapText="1"/>
    </xf>
    <xf numFmtId="0" fontId="32" fillId="10" borderId="1" xfId="0" applyFont="1" applyFill="1" applyBorder="1" applyAlignment="1">
      <alignment horizontal="left" vertical="top"/>
    </xf>
    <xf numFmtId="0" fontId="9" fillId="0" borderId="1" xfId="0" applyFont="1" applyBorder="1" applyAlignment="1">
      <alignment horizontal="left" vertical="top" wrapText="1"/>
    </xf>
    <xf numFmtId="0" fontId="9" fillId="10" borderId="1" xfId="0" applyFont="1" applyFill="1" applyBorder="1" applyAlignment="1">
      <alignment horizontal="left" vertical="top" wrapText="1"/>
    </xf>
    <xf numFmtId="0" fontId="13" fillId="8" borderId="1" xfId="0" applyFont="1" applyFill="1" applyBorder="1" applyAlignment="1">
      <alignment horizontal="left" vertical="top"/>
    </xf>
    <xf numFmtId="0" fontId="2" fillId="10" borderId="1" xfId="0" applyFont="1" applyFill="1" applyBorder="1" applyAlignment="1">
      <alignment horizontal="left"/>
    </xf>
    <xf numFmtId="0" fontId="8" fillId="10" borderId="1" xfId="0" applyFont="1" applyFill="1" applyBorder="1"/>
    <xf numFmtId="0" fontId="4" fillId="8" borderId="1" xfId="0" applyFont="1" applyFill="1" applyBorder="1" applyAlignment="1">
      <alignment horizontal="left" vertical="top"/>
    </xf>
    <xf numFmtId="0" fontId="9" fillId="10" borderId="1" xfId="0" applyFont="1" applyFill="1" applyBorder="1" applyAlignment="1">
      <alignment horizontal="left" vertical="top"/>
    </xf>
    <xf numFmtId="0" fontId="13" fillId="0" borderId="8" xfId="0" applyFont="1" applyBorder="1" applyAlignment="1">
      <alignment vertical="top"/>
    </xf>
    <xf numFmtId="0" fontId="13" fillId="0" borderId="11" xfId="0" applyFont="1" applyBorder="1" applyAlignment="1">
      <alignment vertical="top"/>
    </xf>
    <xf numFmtId="0" fontId="13" fillId="0" borderId="9" xfId="0" applyFont="1" applyBorder="1" applyAlignment="1">
      <alignment vertical="top"/>
    </xf>
    <xf numFmtId="0" fontId="13" fillId="12" borderId="1" xfId="0" applyFont="1" applyFill="1" applyBorder="1" applyAlignment="1">
      <alignment horizontal="left" vertical="top"/>
    </xf>
    <xf numFmtId="0" fontId="33" fillId="0" borderId="1" xfId="0" applyFont="1" applyBorder="1" applyAlignment="1">
      <alignment vertical="top" wrapText="1"/>
    </xf>
    <xf numFmtId="49" fontId="33" fillId="0" borderId="0" xfId="0" applyNumberFormat="1" applyFont="1" applyAlignment="1">
      <alignment vertical="top" wrapText="1"/>
    </xf>
    <xf numFmtId="0" fontId="13" fillId="13" borderId="1" xfId="0" applyFont="1" applyFill="1" applyBorder="1"/>
    <xf numFmtId="0" fontId="13" fillId="0" borderId="1" xfId="0" applyFont="1" applyBorder="1" applyAlignment="1">
      <alignment horizontal="left" vertical="top" wrapText="1"/>
    </xf>
    <xf numFmtId="0" fontId="9" fillId="0" borderId="1" xfId="0" applyFont="1" applyBorder="1" applyAlignment="1">
      <alignment horizontal="left" vertical="top" wrapText="1"/>
    </xf>
    <xf numFmtId="0" fontId="13" fillId="0" borderId="1" xfId="0" applyFont="1" applyBorder="1" applyAlignment="1">
      <alignment horizontal="left" vertical="top" wrapText="1"/>
    </xf>
    <xf numFmtId="0" fontId="4" fillId="7" borderId="1" xfId="0" applyFont="1" applyFill="1" applyBorder="1" applyAlignment="1">
      <alignment horizontal="left" vertical="top"/>
    </xf>
    <xf numFmtId="0" fontId="6" fillId="0" borderId="1" xfId="0" applyFont="1" applyBorder="1"/>
    <xf numFmtId="0" fontId="4" fillId="0" borderId="1" xfId="0" applyFont="1" applyBorder="1"/>
    <xf numFmtId="0" fontId="9" fillId="10" borderId="1" xfId="0" applyFont="1" applyFill="1" applyBorder="1" applyAlignment="1">
      <alignment horizontal="left"/>
    </xf>
    <xf numFmtId="0" fontId="9" fillId="8" borderId="1" xfId="0" applyFont="1" applyFill="1" applyBorder="1" applyAlignment="1">
      <alignment horizontal="left"/>
    </xf>
    <xf numFmtId="0" fontId="0" fillId="0" borderId="1" xfId="0" applyBorder="1"/>
    <xf numFmtId="0" fontId="14" fillId="10" borderId="1" xfId="0" applyFont="1" applyFill="1" applyBorder="1" applyAlignment="1">
      <alignment horizontal="left" vertical="top"/>
    </xf>
    <xf numFmtId="0" fontId="12" fillId="10" borderId="1" xfId="0" applyFont="1" applyFill="1" applyBorder="1" applyAlignment="1">
      <alignment horizontal="left" vertical="top"/>
    </xf>
    <xf numFmtId="0" fontId="34" fillId="8" borderId="1" xfId="0" applyFont="1" applyFill="1" applyBorder="1"/>
    <xf numFmtId="0" fontId="6" fillId="7" borderId="1" xfId="0" applyFont="1" applyFill="1" applyBorder="1"/>
    <xf numFmtId="0" fontId="6" fillId="8" borderId="1" xfId="0" applyFont="1" applyFill="1" applyBorder="1"/>
    <xf numFmtId="0" fontId="2" fillId="10" borderId="1" xfId="0" applyFont="1" applyFill="1" applyBorder="1"/>
    <xf numFmtId="0" fontId="13" fillId="0" borderId="1" xfId="0" applyFont="1" applyBorder="1" applyAlignment="1">
      <alignment horizontal="left" vertical="top" wrapText="1"/>
    </xf>
    <xf numFmtId="0" fontId="9" fillId="0" borderId="1" xfId="0" applyFont="1" applyBorder="1" applyAlignment="1">
      <alignment horizontal="left" vertical="top" wrapText="1"/>
    </xf>
    <xf numFmtId="0" fontId="12" fillId="0" borderId="1" xfId="0" applyFont="1" applyBorder="1" applyAlignment="1">
      <alignment vertical="top" wrapText="1"/>
    </xf>
    <xf numFmtId="0" fontId="0" fillId="8" borderId="1" xfId="0" applyFill="1" applyBorder="1"/>
    <xf numFmtId="0" fontId="0" fillId="10" borderId="1" xfId="0" applyFill="1" applyBorder="1"/>
    <xf numFmtId="49" fontId="9" fillId="0" borderId="0" xfId="0" applyNumberFormat="1" applyFont="1" applyAlignment="1">
      <alignment vertical="top" wrapText="1"/>
    </xf>
    <xf numFmtId="0" fontId="4" fillId="11" borderId="1" xfId="0" applyFont="1" applyFill="1" applyBorder="1"/>
    <xf numFmtId="0" fontId="13" fillId="0" borderId="9" xfId="0" applyFont="1" applyBorder="1" applyAlignment="1">
      <alignment horizontal="left" vertical="top" wrapText="1"/>
    </xf>
    <xf numFmtId="0" fontId="13" fillId="3" borderId="9" xfId="0" applyFont="1" applyFill="1" applyBorder="1" applyAlignment="1">
      <alignment horizontal="center" vertical="top" wrapText="1"/>
    </xf>
    <xf numFmtId="0" fontId="13" fillId="0" borderId="1" xfId="0" applyFont="1" applyBorder="1" applyAlignment="1">
      <alignment wrapText="1"/>
    </xf>
    <xf numFmtId="0" fontId="2" fillId="8" borderId="1" xfId="0" applyFont="1" applyFill="1" applyBorder="1"/>
    <xf numFmtId="0" fontId="2" fillId="10" borderId="1" xfId="0" applyFont="1" applyFill="1" applyBorder="1" applyAlignment="1">
      <alignment vertical="top" wrapText="1"/>
    </xf>
    <xf numFmtId="0" fontId="10" fillId="10" borderId="1" xfId="0" applyFont="1" applyFill="1" applyBorder="1"/>
    <xf numFmtId="0" fontId="35" fillId="8" borderId="1" xfId="0" applyFont="1" applyFill="1" applyBorder="1"/>
    <xf numFmtId="0" fontId="9" fillId="0" borderId="1" xfId="0" applyFont="1" applyFill="1" applyBorder="1" applyAlignment="1">
      <alignment horizontal="center" vertical="top" wrapText="1"/>
    </xf>
    <xf numFmtId="0" fontId="36" fillId="10" borderId="1" xfId="0" applyFont="1" applyFill="1" applyBorder="1"/>
    <xf numFmtId="0" fontId="9" fillId="0" borderId="1" xfId="0" applyFont="1" applyBorder="1" applyAlignment="1">
      <alignment wrapText="1"/>
    </xf>
    <xf numFmtId="0" fontId="6" fillId="10" borderId="1" xfId="0" applyFont="1" applyFill="1" applyBorder="1"/>
    <xf numFmtId="0" fontId="13" fillId="0" borderId="1" xfId="0" applyFont="1" applyBorder="1" applyAlignment="1">
      <alignment horizontal="left" vertical="top" wrapText="1"/>
    </xf>
    <xf numFmtId="0" fontId="9" fillId="0" borderId="1" xfId="0" applyFont="1" applyBorder="1" applyAlignment="1">
      <alignment horizontal="left" vertical="top" wrapText="1"/>
    </xf>
    <xf numFmtId="0" fontId="13" fillId="9" borderId="1" xfId="0" applyFont="1" applyFill="1" applyBorder="1" applyAlignment="1">
      <alignment vertical="top"/>
    </xf>
    <xf numFmtId="0" fontId="7" fillId="10" borderId="13"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13" borderId="13" xfId="0" applyFont="1" applyFill="1" applyBorder="1" applyAlignment="1">
      <alignment horizontal="left" vertical="top" wrapText="1"/>
    </xf>
    <xf numFmtId="0" fontId="7" fillId="8" borderId="13" xfId="0" applyFont="1" applyFill="1" applyBorder="1" applyAlignment="1">
      <alignment horizontal="left" vertical="top" wrapText="1"/>
    </xf>
    <xf numFmtId="0" fontId="4" fillId="0" borderId="1" xfId="0" applyFont="1" applyBorder="1" applyAlignment="1">
      <alignment vertical="top"/>
    </xf>
    <xf numFmtId="0" fontId="9" fillId="0" borderId="1" xfId="0" applyFont="1" applyBorder="1" applyAlignment="1">
      <alignment vertical="top"/>
    </xf>
    <xf numFmtId="0" fontId="37" fillId="10" borderId="1" xfId="0" applyFont="1" applyFill="1" applyBorder="1"/>
    <xf numFmtId="0" fontId="13" fillId="0" borderId="0" xfId="0" applyFont="1" applyAlignment="1">
      <alignment vertical="center" wrapText="1"/>
    </xf>
    <xf numFmtId="0" fontId="14" fillId="14" borderId="1" xfId="0" applyFont="1" applyFill="1" applyBorder="1"/>
    <xf numFmtId="0" fontId="1" fillId="0" borderId="1" xfId="0" applyFont="1" applyBorder="1" applyAlignment="1">
      <alignment vertical="top" wrapText="1"/>
    </xf>
    <xf numFmtId="0" fontId="15" fillId="0" borderId="0" xfId="0" applyFont="1" applyAlignment="1">
      <alignment horizontal="center"/>
    </xf>
    <xf numFmtId="0" fontId="3" fillId="0" borderId="20" xfId="0" applyFont="1" applyBorder="1" applyAlignment="1">
      <alignment horizontal="center" vertical="top" wrapText="1"/>
    </xf>
    <xf numFmtId="0" fontId="3" fillId="0" borderId="15"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2"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Fill="1" applyBorder="1" applyAlignment="1">
      <alignment horizontal="left" vertical="top" wrapText="1"/>
    </xf>
    <xf numFmtId="0" fontId="13" fillId="0" borderId="8" xfId="0" applyFont="1" applyBorder="1" applyAlignment="1">
      <alignment horizontal="left" vertical="top" wrapText="1"/>
    </xf>
    <xf numFmtId="0" fontId="13" fillId="0" borderId="11" xfId="0" applyFont="1" applyBorder="1" applyAlignment="1">
      <alignment horizontal="left" vertical="top" wrapText="1"/>
    </xf>
    <xf numFmtId="0" fontId="13" fillId="0" borderId="9" xfId="0" applyFont="1" applyBorder="1" applyAlignment="1">
      <alignment horizontal="left" vertical="top" wrapText="1"/>
    </xf>
    <xf numFmtId="0" fontId="13" fillId="0" borderId="8" xfId="0" applyFont="1" applyBorder="1" applyAlignment="1">
      <alignment horizontal="left" vertical="top"/>
    </xf>
    <xf numFmtId="0" fontId="13" fillId="0" borderId="11" xfId="0" applyFont="1" applyBorder="1" applyAlignment="1">
      <alignment horizontal="left" vertical="top"/>
    </xf>
    <xf numFmtId="0" fontId="13" fillId="0" borderId="9" xfId="0" applyFont="1" applyBorder="1" applyAlignment="1">
      <alignment horizontal="left" vertical="top"/>
    </xf>
    <xf numFmtId="0" fontId="9" fillId="0" borderId="1" xfId="0" applyFont="1" applyBorder="1" applyAlignment="1">
      <alignment horizontal="center" vertical="top" wrapText="1"/>
    </xf>
    <xf numFmtId="0" fontId="9" fillId="0" borderId="1" xfId="0" applyFont="1" applyFill="1" applyBorder="1" applyAlignment="1">
      <alignment horizontal="center" vertical="top"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9" fillId="0" borderId="8" xfId="0" applyFont="1" applyBorder="1" applyAlignment="1">
      <alignment horizontal="center" vertical="top" wrapText="1"/>
    </xf>
    <xf numFmtId="0" fontId="9" fillId="0" borderId="11" xfId="0" applyFont="1" applyBorder="1" applyAlignment="1">
      <alignment horizontal="center" vertical="top" wrapText="1"/>
    </xf>
    <xf numFmtId="0" fontId="9" fillId="0" borderId="9" xfId="0" applyFont="1" applyBorder="1" applyAlignment="1">
      <alignment horizontal="center" vertical="top" wrapText="1"/>
    </xf>
    <xf numFmtId="0" fontId="12" fillId="0" borderId="8"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2" fillId="0" borderId="9" xfId="0" applyFont="1" applyFill="1" applyBorder="1" applyAlignment="1">
      <alignment horizontal="center" vertical="top" wrapText="1"/>
    </xf>
    <xf numFmtId="0" fontId="9" fillId="0" borderId="3" xfId="0" applyFont="1" applyBorder="1" applyAlignment="1">
      <alignment horizontal="center" vertical="top" wrapText="1"/>
    </xf>
    <xf numFmtId="0" fontId="9" fillId="0" borderId="6" xfId="0" applyFont="1" applyBorder="1" applyAlignment="1">
      <alignment horizontal="center" vertical="top" wrapText="1"/>
    </xf>
    <xf numFmtId="0" fontId="9" fillId="0" borderId="10" xfId="0" applyFont="1" applyBorder="1" applyAlignment="1">
      <alignment horizontal="center" vertical="top" wrapText="1"/>
    </xf>
    <xf numFmtId="0" fontId="9" fillId="0" borderId="7" xfId="0" applyFont="1" applyBorder="1" applyAlignment="1">
      <alignment horizontal="center" vertical="top" wrapText="1"/>
    </xf>
    <xf numFmtId="0" fontId="9" fillId="0" borderId="1" xfId="0" applyFont="1" applyBorder="1" applyAlignment="1">
      <alignment horizontal="left" vertical="top" wrapText="1"/>
    </xf>
    <xf numFmtId="0" fontId="13" fillId="0" borderId="1" xfId="0" applyFont="1" applyBorder="1" applyAlignment="1">
      <alignment horizontal="center" vertical="top" wrapText="1"/>
    </xf>
    <xf numFmtId="0" fontId="16" fillId="2" borderId="1" xfId="0" applyFont="1" applyFill="1" applyBorder="1" applyAlignment="1">
      <alignment horizontal="center" vertical="top" wrapText="1"/>
    </xf>
    <xf numFmtId="0" fontId="23" fillId="0" borderId="20" xfId="0" applyFont="1" applyBorder="1" applyAlignment="1">
      <alignment horizontal="center" wrapText="1"/>
    </xf>
    <xf numFmtId="0" fontId="23" fillId="0" borderId="15" xfId="0" applyFont="1" applyBorder="1" applyAlignment="1">
      <alignment horizontal="center" wrapText="1"/>
    </xf>
    <xf numFmtId="0" fontId="20" fillId="5" borderId="15" xfId="0" applyFont="1" applyFill="1" applyBorder="1" applyAlignment="1">
      <alignment horizontal="center" vertical="top" wrapText="1"/>
    </xf>
    <xf numFmtId="0" fontId="20" fillId="5" borderId="16" xfId="0" applyFont="1" applyFill="1" applyBorder="1" applyAlignment="1">
      <alignment horizontal="center" vertical="top" wrapText="1"/>
    </xf>
    <xf numFmtId="0" fontId="20" fillId="5" borderId="1" xfId="0" applyFont="1" applyFill="1" applyBorder="1" applyAlignment="1">
      <alignment horizontal="center" vertical="top" wrapText="1"/>
    </xf>
    <xf numFmtId="0" fontId="13" fillId="3" borderId="8" xfId="0" applyFont="1" applyFill="1" applyBorder="1" applyAlignment="1">
      <alignment horizontal="center" vertical="top" wrapText="1"/>
    </xf>
    <xf numFmtId="0" fontId="13" fillId="3" borderId="11" xfId="0" applyFont="1" applyFill="1" applyBorder="1" applyAlignment="1">
      <alignment horizontal="center" vertical="top" wrapText="1"/>
    </xf>
    <xf numFmtId="0" fontId="13" fillId="3" borderId="9" xfId="0" applyFont="1" applyFill="1" applyBorder="1" applyAlignment="1">
      <alignment horizontal="center" vertical="top" wrapText="1"/>
    </xf>
    <xf numFmtId="0" fontId="13" fillId="0" borderId="8" xfId="0" applyFont="1" applyBorder="1" applyAlignment="1">
      <alignment horizontal="center" vertical="top" wrapText="1"/>
    </xf>
    <xf numFmtId="0" fontId="13" fillId="0" borderId="11" xfId="0" applyFont="1" applyBorder="1" applyAlignment="1">
      <alignment horizontal="center" vertical="top" wrapText="1"/>
    </xf>
    <xf numFmtId="0" fontId="13" fillId="0" borderId="9" xfId="0" applyFont="1" applyBorder="1" applyAlignment="1">
      <alignment horizontal="center" vertical="top" wrapText="1"/>
    </xf>
    <xf numFmtId="0" fontId="7" fillId="5" borderId="17" xfId="0" applyFont="1" applyFill="1" applyBorder="1" applyAlignment="1">
      <alignment horizontal="center" vertical="top" wrapText="1"/>
    </xf>
    <xf numFmtId="0" fontId="7" fillId="5" borderId="0" xfId="0" applyFont="1" applyFill="1" applyBorder="1" applyAlignment="1">
      <alignment horizontal="center" vertical="top" wrapText="1"/>
    </xf>
    <xf numFmtId="0" fontId="7" fillId="5" borderId="18" xfId="0" applyFont="1" applyFill="1" applyBorder="1" applyAlignment="1">
      <alignment horizontal="center" vertical="top" wrapText="1"/>
    </xf>
    <xf numFmtId="0" fontId="9" fillId="0" borderId="19" xfId="0" applyFont="1" applyBorder="1" applyAlignment="1">
      <alignment horizontal="left" vertical="top" wrapText="1"/>
    </xf>
    <xf numFmtId="0" fontId="9" fillId="0" borderId="15" xfId="0" applyFont="1" applyBorder="1" applyAlignment="1">
      <alignment horizontal="left" vertical="top" wrapText="1"/>
    </xf>
    <xf numFmtId="0" fontId="4" fillId="3" borderId="1" xfId="0" applyFont="1" applyFill="1" applyBorder="1"/>
    <xf numFmtId="0" fontId="4" fillId="3" borderId="0" xfId="0" applyFont="1" applyFill="1"/>
    <xf numFmtId="0" fontId="7" fillId="3" borderId="1" xfId="0" applyFont="1" applyFill="1" applyBorder="1" applyAlignment="1">
      <alignment vertical="top" wrapText="1"/>
    </xf>
    <xf numFmtId="0" fontId="7" fillId="3" borderId="1" xfId="0" applyFont="1" applyFill="1" applyBorder="1" applyAlignment="1">
      <alignment vertical="top"/>
    </xf>
  </cellXfs>
  <cellStyles count="2">
    <cellStyle name="Hyperlink" xfId="1" builtinId="8"/>
    <cellStyle name="Normal" xfId="0" builtinId="0"/>
  </cellStyles>
  <dxfs count="0"/>
  <tableStyles count="0" defaultTableStyle="TableStyleMedium2" defaultPivotStyle="PivotStyleLight16"/>
  <colors>
    <mruColors>
      <color rgb="FF00CC00"/>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19051</xdr:rowOff>
    </xdr:from>
    <xdr:to>
      <xdr:col>4</xdr:col>
      <xdr:colOff>38100</xdr:colOff>
      <xdr:row>12</xdr:row>
      <xdr:rowOff>57151</xdr:rowOff>
    </xdr:to>
    <xdr:sp macro="" textlink="">
      <xdr:nvSpPr>
        <xdr:cNvPr id="5" name="TextBox 4"/>
        <xdr:cNvSpPr txBox="1"/>
      </xdr:nvSpPr>
      <xdr:spPr>
        <a:xfrm>
          <a:off x="9525" y="533401"/>
          <a:ext cx="3076575" cy="194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Police and Crime Plan</a:t>
          </a:r>
          <a:r>
            <a:rPr lang="en-GB" sz="1100" b="1" u="sng" baseline="0"/>
            <a:t> Objectives  (2016-21):</a:t>
          </a:r>
        </a:p>
        <a:p>
          <a:endParaRPr lang="en-GB" sz="1100" b="1" u="sng" baseline="0"/>
        </a:p>
        <a:p>
          <a:r>
            <a:rPr lang="en-GB" sz="1100" baseline="0"/>
            <a:t>1. Putting Victims and Survivors First</a:t>
          </a:r>
        </a:p>
        <a:p>
          <a:r>
            <a:rPr lang="en-GB" sz="1100" baseline="0"/>
            <a:t>2. Ensuring efficient and effective policing</a:t>
          </a:r>
        </a:p>
        <a:p>
          <a:r>
            <a:rPr lang="en-GB" sz="1100" baseline="0"/>
            <a:t>3. Protecting people from harm</a:t>
          </a:r>
        </a:p>
        <a:p>
          <a:r>
            <a:rPr lang="en-GB" sz="1100" baseline="0"/>
            <a:t>4. Preventing and reducing crime</a:t>
          </a:r>
        </a:p>
      </xdr:txBody>
    </xdr:sp>
    <xdr:clientData/>
  </xdr:twoCellAnchor>
  <xdr:twoCellAnchor>
    <xdr:from>
      <xdr:col>0</xdr:col>
      <xdr:colOff>57149</xdr:colOff>
      <xdr:row>13</xdr:row>
      <xdr:rowOff>0</xdr:rowOff>
    </xdr:from>
    <xdr:to>
      <xdr:col>2</xdr:col>
      <xdr:colOff>695324</xdr:colOff>
      <xdr:row>25</xdr:row>
      <xdr:rowOff>76200</xdr:rowOff>
    </xdr:to>
    <xdr:sp macro="" textlink="">
      <xdr:nvSpPr>
        <xdr:cNvPr id="6" name="TextBox 5"/>
        <xdr:cNvSpPr txBox="1"/>
      </xdr:nvSpPr>
      <xdr:spPr>
        <a:xfrm>
          <a:off x="57149" y="2714625"/>
          <a:ext cx="2162175" cy="247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RAG status undertaken</a:t>
          </a:r>
          <a:r>
            <a:rPr lang="en-GB" sz="1100" b="1" u="sng" baseline="0"/>
            <a:t> by OPCC</a:t>
          </a:r>
          <a:r>
            <a:rPr lang="en-GB" sz="1100" b="1" u="sng"/>
            <a:t>:</a:t>
          </a:r>
        </a:p>
        <a:p>
          <a:r>
            <a:rPr lang="en-GB" sz="1100">
              <a:solidFill>
                <a:srgbClr val="FF0000"/>
              </a:solidFill>
            </a:rPr>
            <a:t>Red</a:t>
          </a:r>
          <a:r>
            <a:rPr lang="en-GB" sz="1100"/>
            <a:t> - Work</a:t>
          </a:r>
          <a:r>
            <a:rPr lang="en-GB" sz="1100" baseline="0"/>
            <a:t> in this area is yet to commence and / or significant problems have been experienced.</a:t>
          </a:r>
          <a:endParaRPr lang="en-GB" sz="1100"/>
        </a:p>
        <a:p>
          <a:r>
            <a:rPr lang="en-GB" sz="1100">
              <a:solidFill>
                <a:srgbClr val="FFC000"/>
              </a:solidFill>
            </a:rPr>
            <a:t>Amber </a:t>
          </a:r>
          <a:r>
            <a:rPr lang="en-GB" sz="1100"/>
            <a:t>- Work in</a:t>
          </a:r>
          <a:r>
            <a:rPr lang="en-GB" sz="1100" baseline="0"/>
            <a:t> this area is still developing. </a:t>
          </a:r>
          <a:endParaRPr lang="en-GB" sz="1100"/>
        </a:p>
        <a:p>
          <a:r>
            <a:rPr lang="en-GB" sz="1100">
              <a:solidFill>
                <a:srgbClr val="92D050"/>
              </a:solidFill>
            </a:rPr>
            <a:t>Green</a:t>
          </a:r>
          <a:r>
            <a:rPr lang="en-GB" sz="1100"/>
            <a:t> - W</a:t>
          </a:r>
          <a:r>
            <a:rPr lang="en-GB" sz="1100" b="0" i="0">
              <a:solidFill>
                <a:schemeClr val="dk1"/>
              </a:solidFill>
              <a:effectLst/>
              <a:latin typeface="+mn-lt"/>
              <a:ea typeface="+mn-ea"/>
              <a:cs typeface="+mn-cs"/>
            </a:rPr>
            <a:t>ork in this area</a:t>
          </a:r>
          <a:r>
            <a:rPr lang="en-GB" sz="1100" b="0" i="0" baseline="0">
              <a:solidFill>
                <a:schemeClr val="dk1"/>
              </a:solidFill>
              <a:effectLst/>
              <a:latin typeface="+mn-lt"/>
              <a:ea typeface="+mn-ea"/>
              <a:cs typeface="+mn-cs"/>
            </a:rPr>
            <a:t> </a:t>
          </a:r>
          <a:r>
            <a:rPr lang="en-GB" sz="1100" b="0" i="0">
              <a:solidFill>
                <a:schemeClr val="dk1"/>
              </a:solidFill>
              <a:effectLst/>
              <a:latin typeface="+mn-lt"/>
              <a:ea typeface="+mn-ea"/>
              <a:cs typeface="+mn-cs"/>
            </a:rPr>
            <a:t>is performing and progressing to plan.</a:t>
          </a:r>
          <a:endParaRPr lang="en-GB" sz="1100"/>
        </a:p>
      </xdr:txBody>
    </xdr:sp>
    <xdr:clientData/>
  </xdr:twoCellAnchor>
  <xdr:twoCellAnchor>
    <xdr:from>
      <xdr:col>0</xdr:col>
      <xdr:colOff>28575</xdr:colOff>
      <xdr:row>26</xdr:row>
      <xdr:rowOff>28575</xdr:rowOff>
    </xdr:from>
    <xdr:to>
      <xdr:col>4</xdr:col>
      <xdr:colOff>266700</xdr:colOff>
      <xdr:row>33</xdr:row>
      <xdr:rowOff>0</xdr:rowOff>
    </xdr:to>
    <xdr:sp macro="" textlink="">
      <xdr:nvSpPr>
        <xdr:cNvPr id="7" name="TextBox 6"/>
        <xdr:cNvSpPr txBox="1"/>
      </xdr:nvSpPr>
      <xdr:spPr>
        <a:xfrm>
          <a:off x="28575" y="5343525"/>
          <a:ext cx="3286125"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Outputs</a:t>
          </a:r>
          <a:r>
            <a:rPr lang="en-GB" sz="1100"/>
            <a:t> - For example : 27 people attend a group to support them to reduce their alcohol intake</a:t>
          </a:r>
        </a:p>
        <a:p>
          <a:endParaRPr lang="en-GB" sz="1100"/>
        </a:p>
        <a:p>
          <a:r>
            <a:rPr lang="en-GB" sz="1100" b="1"/>
            <a:t>Outcomes</a:t>
          </a:r>
          <a:r>
            <a:rPr lang="en-GB" sz="1100" b="1" baseline="0"/>
            <a:t> </a:t>
          </a:r>
          <a:r>
            <a:rPr lang="en-GB" sz="1100" baseline="0"/>
            <a:t> - What changes have happened  as a result of the activity? For example : of the 27 people who attended the group, 90% left drug and alcohol free or 5 out of 10 attendees reported increased knowledge.</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warwickshire-pcc.gov.uk/key-information/financial-information/pay-multiple-and-staff-salary-band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topLeftCell="A7" zoomScaleNormal="100" workbookViewId="0">
      <selection activeCell="L29" sqref="L29"/>
    </sheetView>
  </sheetViews>
  <sheetFormatPr defaultRowHeight="15" x14ac:dyDescent="0.2"/>
  <sheetData>
    <row r="1" spans="1:11" ht="25.5" x14ac:dyDescent="0.35">
      <c r="A1" s="214" t="s">
        <v>155</v>
      </c>
      <c r="B1" s="214"/>
      <c r="C1" s="214"/>
      <c r="D1" s="214"/>
      <c r="E1" s="214"/>
      <c r="F1" s="214"/>
      <c r="G1" s="214"/>
      <c r="H1" s="214"/>
      <c r="I1" s="214"/>
      <c r="J1" s="214"/>
      <c r="K1" s="214"/>
    </row>
    <row r="3" spans="1:11" ht="15.75" x14ac:dyDescent="0.25">
      <c r="F3" s="134" t="s">
        <v>786</v>
      </c>
      <c r="K3" s="136" t="s">
        <v>828</v>
      </c>
    </row>
    <row r="4" spans="1:11" ht="15.75" x14ac:dyDescent="0.25">
      <c r="F4" s="135" t="s">
        <v>787</v>
      </c>
      <c r="K4" s="135" t="s">
        <v>839</v>
      </c>
    </row>
    <row r="5" spans="1:11" ht="15.75" x14ac:dyDescent="0.25">
      <c r="F5" s="135" t="s">
        <v>788</v>
      </c>
      <c r="K5" s="135" t="s">
        <v>829</v>
      </c>
    </row>
    <row r="6" spans="1:11" ht="15.75" x14ac:dyDescent="0.25">
      <c r="F6" s="135" t="s">
        <v>789</v>
      </c>
      <c r="K6" s="135" t="s">
        <v>834</v>
      </c>
    </row>
    <row r="7" spans="1:11" ht="15.75" x14ac:dyDescent="0.25">
      <c r="F7" s="135" t="s">
        <v>790</v>
      </c>
      <c r="K7" s="135" t="s">
        <v>830</v>
      </c>
    </row>
    <row r="8" spans="1:11" ht="15.75" x14ac:dyDescent="0.25">
      <c r="F8" s="135" t="s">
        <v>791</v>
      </c>
      <c r="K8" s="135" t="s">
        <v>833</v>
      </c>
    </row>
    <row r="9" spans="1:11" ht="15.75" x14ac:dyDescent="0.25">
      <c r="F9" s="135" t="s">
        <v>792</v>
      </c>
      <c r="K9" s="135" t="s">
        <v>831</v>
      </c>
    </row>
    <row r="10" spans="1:11" ht="15.75" x14ac:dyDescent="0.25">
      <c r="F10" s="135" t="s">
        <v>793</v>
      </c>
      <c r="K10" s="135" t="s">
        <v>835</v>
      </c>
    </row>
    <row r="11" spans="1:11" ht="15.75" x14ac:dyDescent="0.25">
      <c r="F11" s="135" t="s">
        <v>794</v>
      </c>
      <c r="K11" s="135" t="s">
        <v>838</v>
      </c>
    </row>
    <row r="12" spans="1:11" ht="15.75" x14ac:dyDescent="0.25">
      <c r="F12" s="135" t="s">
        <v>795</v>
      </c>
      <c r="K12" s="135" t="s">
        <v>837</v>
      </c>
    </row>
    <row r="13" spans="1:11" ht="15.75" x14ac:dyDescent="0.25">
      <c r="F13" s="135" t="s">
        <v>796</v>
      </c>
      <c r="K13" s="135" t="s">
        <v>836</v>
      </c>
    </row>
    <row r="14" spans="1:11" ht="15.75" x14ac:dyDescent="0.25">
      <c r="F14" s="135" t="s">
        <v>797</v>
      </c>
      <c r="K14" s="135" t="s">
        <v>832</v>
      </c>
    </row>
    <row r="15" spans="1:11" ht="15.75" x14ac:dyDescent="0.25">
      <c r="F15" s="135" t="s">
        <v>798</v>
      </c>
    </row>
    <row r="16" spans="1:11" ht="15.75" x14ac:dyDescent="0.25">
      <c r="F16" s="135" t="s">
        <v>799</v>
      </c>
      <c r="K16" s="137" t="s">
        <v>840</v>
      </c>
    </row>
    <row r="17" spans="6:11" ht="15.75" x14ac:dyDescent="0.25">
      <c r="F17" s="135" t="s">
        <v>800</v>
      </c>
      <c r="K17" s="135" t="s">
        <v>841</v>
      </c>
    </row>
    <row r="18" spans="6:11" ht="15.75" x14ac:dyDescent="0.25">
      <c r="F18" s="138" t="s">
        <v>843</v>
      </c>
      <c r="K18" s="135" t="s">
        <v>842</v>
      </c>
    </row>
    <row r="19" spans="6:11" ht="15.75" x14ac:dyDescent="0.25">
      <c r="F19" s="135" t="s">
        <v>801</v>
      </c>
    </row>
    <row r="20" spans="6:11" ht="15.75" x14ac:dyDescent="0.25">
      <c r="F20" s="135" t="s">
        <v>802</v>
      </c>
    </row>
    <row r="21" spans="6:11" ht="15.75" x14ac:dyDescent="0.25">
      <c r="F21" s="135" t="s">
        <v>803</v>
      </c>
    </row>
    <row r="22" spans="6:11" ht="15.75" x14ac:dyDescent="0.25">
      <c r="F22" s="135" t="s">
        <v>804</v>
      </c>
    </row>
    <row r="23" spans="6:11" ht="15.75" x14ac:dyDescent="0.25">
      <c r="F23" s="135" t="s">
        <v>805</v>
      </c>
    </row>
    <row r="24" spans="6:11" ht="15.75" x14ac:dyDescent="0.25">
      <c r="F24" s="135" t="s">
        <v>806</v>
      </c>
    </row>
    <row r="25" spans="6:11" ht="15.75" x14ac:dyDescent="0.25">
      <c r="F25" s="135" t="s">
        <v>807</v>
      </c>
    </row>
    <row r="26" spans="6:11" ht="15.75" x14ac:dyDescent="0.25">
      <c r="F26" s="135" t="s">
        <v>808</v>
      </c>
    </row>
    <row r="27" spans="6:11" ht="15.75" x14ac:dyDescent="0.25">
      <c r="F27" s="135" t="s">
        <v>809</v>
      </c>
    </row>
    <row r="28" spans="6:11" ht="15.75" x14ac:dyDescent="0.25">
      <c r="F28" s="135" t="s">
        <v>810</v>
      </c>
    </row>
    <row r="29" spans="6:11" ht="15.75" x14ac:dyDescent="0.25">
      <c r="F29" s="135" t="s">
        <v>811</v>
      </c>
    </row>
    <row r="30" spans="6:11" ht="15.75" x14ac:dyDescent="0.25">
      <c r="F30" s="135" t="s">
        <v>812</v>
      </c>
    </row>
    <row r="31" spans="6:11" ht="15.75" x14ac:dyDescent="0.25">
      <c r="F31" s="135" t="s">
        <v>827</v>
      </c>
    </row>
    <row r="32" spans="6:11" ht="15.75" x14ac:dyDescent="0.25">
      <c r="F32" s="135" t="s">
        <v>826</v>
      </c>
    </row>
    <row r="33" spans="6:6" ht="15.75" x14ac:dyDescent="0.25">
      <c r="F33" s="135" t="s">
        <v>813</v>
      </c>
    </row>
    <row r="34" spans="6:6" ht="15.75" x14ac:dyDescent="0.25">
      <c r="F34" s="135" t="s">
        <v>814</v>
      </c>
    </row>
    <row r="35" spans="6:6" ht="15.75" x14ac:dyDescent="0.25">
      <c r="F35" s="135" t="s">
        <v>815</v>
      </c>
    </row>
    <row r="36" spans="6:6" ht="15.75" x14ac:dyDescent="0.25">
      <c r="F36" s="135" t="s">
        <v>816</v>
      </c>
    </row>
    <row r="37" spans="6:6" ht="15.75" x14ac:dyDescent="0.25">
      <c r="F37" s="135" t="s">
        <v>817</v>
      </c>
    </row>
    <row r="38" spans="6:6" ht="15.75" x14ac:dyDescent="0.25">
      <c r="F38" s="135" t="s">
        <v>818</v>
      </c>
    </row>
    <row r="39" spans="6:6" ht="15.75" x14ac:dyDescent="0.25">
      <c r="F39" s="135" t="s">
        <v>819</v>
      </c>
    </row>
    <row r="40" spans="6:6" ht="15.75" x14ac:dyDescent="0.25">
      <c r="F40" s="135" t="s">
        <v>825</v>
      </c>
    </row>
    <row r="41" spans="6:6" ht="15.75" x14ac:dyDescent="0.25">
      <c r="F41" s="135" t="s">
        <v>820</v>
      </c>
    </row>
    <row r="42" spans="6:6" ht="15.75" x14ac:dyDescent="0.25">
      <c r="F42" s="135" t="s">
        <v>821</v>
      </c>
    </row>
    <row r="43" spans="6:6" ht="15.75" x14ac:dyDescent="0.25">
      <c r="F43" s="135" t="s">
        <v>822</v>
      </c>
    </row>
    <row r="44" spans="6:6" ht="15.75" x14ac:dyDescent="0.25">
      <c r="F44" s="135" t="s">
        <v>823</v>
      </c>
    </row>
    <row r="45" spans="6:6" ht="15.75" x14ac:dyDescent="0.25">
      <c r="F45" s="135" t="s">
        <v>824</v>
      </c>
    </row>
  </sheetData>
  <sortState ref="K4:K14">
    <sortCondition ref="K4"/>
  </sortState>
  <mergeCells count="1">
    <mergeCell ref="A1:K1"/>
  </mergeCells>
  <pageMargins left="0.7" right="0.7" top="0.75" bottom="0.75" header="0.3" footer="0.3"/>
  <pageSetup paperSize="9" scale="8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topLeftCell="G7" zoomScale="80" zoomScaleNormal="80" workbookViewId="0">
      <selection activeCell="N4" sqref="N1:N1048576"/>
    </sheetView>
  </sheetViews>
  <sheetFormatPr defaultColWidth="8.88671875" defaultRowHeight="15" x14ac:dyDescent="0.2"/>
  <cols>
    <col min="1" max="1" width="8.88671875" style="2" hidden="1" customWidth="1"/>
    <col min="2" max="2" width="17.88671875" style="2" customWidth="1"/>
    <col min="3" max="3" width="18.6640625" style="2" customWidth="1"/>
    <col min="4" max="4" width="19" style="5" customWidth="1"/>
    <col min="5" max="5" width="30.88671875" style="5" customWidth="1"/>
    <col min="6" max="6" width="13.77734375" style="5" bestFit="1" customWidth="1"/>
    <col min="7" max="7" width="37" style="5" customWidth="1"/>
    <col min="8" max="8" width="6.109375" style="5" customWidth="1"/>
    <col min="9" max="9" width="10" style="5" customWidth="1"/>
    <col min="10" max="10" width="48.6640625" style="5" bestFit="1" customWidth="1"/>
    <col min="11" max="11" width="1.5546875" style="5" customWidth="1"/>
    <col min="12" max="12" width="28.6640625" style="5" customWidth="1"/>
    <col min="13" max="13" width="1.44140625" style="5" customWidth="1"/>
    <col min="14" max="14" width="29.21875" style="5" hidden="1" customWidth="1"/>
    <col min="15" max="16384" width="8.88671875" style="5"/>
  </cols>
  <sheetData>
    <row r="1" spans="1:14" ht="37.5" customHeight="1" x14ac:dyDescent="0.2">
      <c r="A1" s="215" t="s">
        <v>3</v>
      </c>
      <c r="B1" s="216"/>
      <c r="C1" s="216"/>
      <c r="D1" s="216"/>
      <c r="E1" s="216"/>
      <c r="F1" s="216"/>
      <c r="G1" s="216"/>
      <c r="H1" s="216"/>
      <c r="I1" s="216"/>
      <c r="J1" s="216"/>
      <c r="K1" s="216"/>
      <c r="L1" s="216"/>
      <c r="M1" s="216"/>
    </row>
    <row r="2" spans="1:14" ht="89.25" x14ac:dyDescent="0.2">
      <c r="A2" s="34"/>
      <c r="B2" s="35" t="s">
        <v>124</v>
      </c>
      <c r="C2" s="35" t="s">
        <v>2</v>
      </c>
      <c r="D2" s="35" t="s">
        <v>108</v>
      </c>
      <c r="E2" s="35" t="s">
        <v>15</v>
      </c>
      <c r="F2" s="35" t="s">
        <v>104</v>
      </c>
      <c r="G2" s="35" t="s">
        <v>161</v>
      </c>
      <c r="H2" s="35" t="s">
        <v>7</v>
      </c>
      <c r="I2" s="35" t="s">
        <v>0</v>
      </c>
      <c r="J2" s="35" t="s">
        <v>123</v>
      </c>
      <c r="K2" s="35" t="s">
        <v>156</v>
      </c>
      <c r="L2" s="35" t="s">
        <v>919</v>
      </c>
      <c r="M2" s="205" t="s">
        <v>156</v>
      </c>
      <c r="N2" s="35" t="s">
        <v>932</v>
      </c>
    </row>
    <row r="3" spans="1:14" ht="409.5" customHeight="1" x14ac:dyDescent="0.2">
      <c r="A3" s="36"/>
      <c r="B3" s="68" t="s">
        <v>277</v>
      </c>
      <c r="C3" s="68" t="s">
        <v>8</v>
      </c>
      <c r="D3" s="68" t="s">
        <v>4</v>
      </c>
      <c r="E3" s="50" t="s">
        <v>284</v>
      </c>
      <c r="F3" s="46" t="s">
        <v>278</v>
      </c>
      <c r="G3" s="50" t="s">
        <v>300</v>
      </c>
      <c r="H3" s="69" t="s">
        <v>274</v>
      </c>
      <c r="I3" s="30"/>
      <c r="J3" s="169" t="s">
        <v>879</v>
      </c>
      <c r="K3" s="155"/>
      <c r="L3" s="71" t="s">
        <v>996</v>
      </c>
      <c r="M3" s="204"/>
      <c r="N3" s="208"/>
    </row>
    <row r="4" spans="1:14" s="2" customFormat="1" ht="219" customHeight="1" x14ac:dyDescent="0.2">
      <c r="A4" s="36"/>
      <c r="B4" s="30" t="s">
        <v>9</v>
      </c>
      <c r="C4" s="37"/>
      <c r="D4" s="30" t="s">
        <v>5</v>
      </c>
      <c r="E4" s="50" t="s">
        <v>285</v>
      </c>
      <c r="F4" s="30" t="s">
        <v>125</v>
      </c>
      <c r="G4" s="30" t="s">
        <v>209</v>
      </c>
      <c r="H4" s="30" t="s">
        <v>707</v>
      </c>
      <c r="I4" s="30"/>
      <c r="J4" s="126" t="s">
        <v>740</v>
      </c>
      <c r="K4" s="155"/>
      <c r="L4" s="71" t="s">
        <v>997</v>
      </c>
      <c r="M4" s="204"/>
      <c r="N4" s="173"/>
    </row>
    <row r="5" spans="1:14" s="2" customFormat="1" ht="267.75" customHeight="1" x14ac:dyDescent="0.2">
      <c r="A5" s="38"/>
      <c r="B5" s="68" t="s">
        <v>132</v>
      </c>
      <c r="C5" s="68" t="s">
        <v>429</v>
      </c>
      <c r="D5" s="68" t="s">
        <v>430</v>
      </c>
      <c r="E5" s="46" t="s">
        <v>468</v>
      </c>
      <c r="F5" s="46" t="s">
        <v>431</v>
      </c>
      <c r="G5" s="46" t="s">
        <v>432</v>
      </c>
      <c r="H5" s="70" t="s">
        <v>249</v>
      </c>
      <c r="I5" s="15"/>
      <c r="J5" s="169" t="s">
        <v>752</v>
      </c>
      <c r="K5" s="155"/>
      <c r="L5" s="122" t="s">
        <v>1035</v>
      </c>
      <c r="M5" s="204"/>
      <c r="N5" s="71"/>
    </row>
    <row r="6" spans="1:14" s="2" customFormat="1" ht="192" customHeight="1" x14ac:dyDescent="0.2">
      <c r="A6" s="38"/>
      <c r="B6" s="151" t="s">
        <v>10</v>
      </c>
      <c r="C6" s="151" t="s">
        <v>6</v>
      </c>
      <c r="D6" s="151" t="s">
        <v>11</v>
      </c>
      <c r="E6" s="15" t="s">
        <v>282</v>
      </c>
      <c r="F6" s="151" t="s">
        <v>250</v>
      </c>
      <c r="G6" s="151" t="s">
        <v>708</v>
      </c>
      <c r="H6" s="83" t="s">
        <v>114</v>
      </c>
      <c r="I6" s="151" t="s">
        <v>428</v>
      </c>
      <c r="J6" s="169" t="s">
        <v>850</v>
      </c>
      <c r="K6" s="160"/>
      <c r="L6" s="71" t="s">
        <v>1036</v>
      </c>
      <c r="M6" s="160"/>
      <c r="N6" s="188" t="s">
        <v>1037</v>
      </c>
    </row>
    <row r="7" spans="1:14" ht="120.75" customHeight="1" x14ac:dyDescent="0.2">
      <c r="A7" s="39"/>
      <c r="B7" s="71" t="s">
        <v>131</v>
      </c>
      <c r="C7" s="68" t="s">
        <v>12</v>
      </c>
      <c r="D7" s="68" t="s">
        <v>13</v>
      </c>
      <c r="E7" s="46" t="s">
        <v>283</v>
      </c>
      <c r="F7" s="46" t="s">
        <v>122</v>
      </c>
      <c r="G7" s="46" t="s">
        <v>426</v>
      </c>
      <c r="H7" s="70" t="s">
        <v>117</v>
      </c>
      <c r="I7" s="48" t="s">
        <v>279</v>
      </c>
      <c r="J7" s="169" t="s">
        <v>741</v>
      </c>
      <c r="K7" s="171"/>
      <c r="L7" s="71" t="s">
        <v>1034</v>
      </c>
      <c r="M7" s="206"/>
      <c r="N7" s="208"/>
    </row>
    <row r="8" spans="1:14" ht="112.5" customHeight="1" x14ac:dyDescent="0.2">
      <c r="A8" s="25"/>
      <c r="B8" s="30" t="s">
        <v>133</v>
      </c>
      <c r="C8" s="30" t="s">
        <v>133</v>
      </c>
      <c r="D8" s="30" t="s">
        <v>134</v>
      </c>
      <c r="E8" s="15" t="s">
        <v>210</v>
      </c>
      <c r="F8" s="30" t="s">
        <v>225</v>
      </c>
      <c r="G8" s="30" t="s">
        <v>286</v>
      </c>
      <c r="H8" s="17" t="s">
        <v>208</v>
      </c>
      <c r="I8" s="48"/>
      <c r="J8" s="169" t="s">
        <v>878</v>
      </c>
      <c r="K8" s="159"/>
      <c r="L8" s="71" t="s">
        <v>998</v>
      </c>
      <c r="M8" s="207"/>
      <c r="N8" s="208"/>
    </row>
    <row r="9" spans="1:14" s="2" customFormat="1" x14ac:dyDescent="0.2">
      <c r="A9" s="8"/>
      <c r="B9" s="8"/>
      <c r="C9" s="8"/>
      <c r="D9" s="5"/>
      <c r="E9" s="7"/>
      <c r="F9" s="7"/>
      <c r="G9" s="7"/>
      <c r="H9" s="7"/>
      <c r="I9" s="7"/>
      <c r="J9" s="7"/>
      <c r="K9" s="5"/>
    </row>
    <row r="10" spans="1:14" s="2" customFormat="1" ht="16.5" customHeight="1" x14ac:dyDescent="0.2">
      <c r="A10" s="8"/>
      <c r="B10" s="8"/>
      <c r="C10" s="8"/>
      <c r="D10" s="5"/>
      <c r="E10" s="7"/>
      <c r="F10" s="7"/>
      <c r="G10" s="7"/>
      <c r="H10" s="7"/>
      <c r="I10" s="7"/>
      <c r="J10" s="7"/>
      <c r="K10" s="5"/>
    </row>
    <row r="11" spans="1:14" s="2" customFormat="1" x14ac:dyDescent="0.2">
      <c r="A11" s="8"/>
      <c r="B11" s="8"/>
      <c r="C11" s="8"/>
      <c r="D11" s="5"/>
      <c r="E11" s="7"/>
      <c r="F11" s="7"/>
      <c r="G11" s="7"/>
      <c r="H11" s="7"/>
      <c r="I11" s="7"/>
      <c r="J11" s="7"/>
      <c r="K11" s="5"/>
    </row>
    <row r="12" spans="1:14" s="2" customFormat="1" x14ac:dyDescent="0.2">
      <c r="A12" s="8"/>
      <c r="B12" s="8"/>
      <c r="C12" s="8"/>
      <c r="D12" s="5"/>
      <c r="E12" s="7"/>
      <c r="F12" s="7"/>
      <c r="G12" s="7"/>
      <c r="H12" s="7"/>
      <c r="I12" s="7"/>
      <c r="J12" s="7"/>
      <c r="K12" s="5"/>
    </row>
    <row r="13" spans="1:14" s="2" customFormat="1" x14ac:dyDescent="0.2">
      <c r="D13" s="5"/>
      <c r="E13" s="5"/>
      <c r="F13" s="5"/>
      <c r="G13" s="5"/>
      <c r="H13" s="5"/>
      <c r="I13" s="5"/>
      <c r="J13" s="5"/>
      <c r="K13" s="5"/>
    </row>
    <row r="14" spans="1:14" s="2" customFormat="1" x14ac:dyDescent="0.2">
      <c r="D14" s="5"/>
      <c r="E14" s="5"/>
      <c r="F14" s="5"/>
      <c r="G14" s="5"/>
      <c r="H14" s="5"/>
      <c r="I14" s="5"/>
      <c r="J14" s="5"/>
      <c r="K14" s="5"/>
    </row>
    <row r="15" spans="1:14" s="2" customFormat="1" x14ac:dyDescent="0.2">
      <c r="D15" s="5"/>
      <c r="E15" s="5"/>
      <c r="F15" s="5"/>
      <c r="G15" s="5"/>
      <c r="H15" s="5"/>
      <c r="I15" s="5"/>
      <c r="J15" s="5"/>
      <c r="K15" s="5"/>
    </row>
    <row r="16" spans="1:14" s="2" customFormat="1" x14ac:dyDescent="0.2">
      <c r="D16" s="5"/>
      <c r="E16" s="5"/>
      <c r="F16" s="5"/>
      <c r="G16" s="5"/>
      <c r="H16" s="5"/>
      <c r="I16" s="5"/>
      <c r="J16" s="5"/>
      <c r="K16" s="5"/>
    </row>
    <row r="17" spans="4:11" s="2" customFormat="1" x14ac:dyDescent="0.2">
      <c r="D17" s="5"/>
      <c r="E17" s="5"/>
      <c r="F17" s="5"/>
      <c r="G17" s="5"/>
      <c r="H17" s="5"/>
      <c r="I17" s="5"/>
      <c r="J17" s="5"/>
      <c r="K17" s="5"/>
    </row>
    <row r="20" spans="4:11" s="2" customFormat="1" x14ac:dyDescent="0.2">
      <c r="D20" s="5"/>
      <c r="E20" s="5"/>
      <c r="F20" s="5"/>
      <c r="G20" s="5"/>
      <c r="H20" s="5"/>
      <c r="I20" s="5"/>
      <c r="J20" s="5"/>
      <c r="K20" s="5"/>
    </row>
    <row r="21" spans="4:11" s="2" customFormat="1" x14ac:dyDescent="0.2">
      <c r="D21" s="5"/>
      <c r="E21" s="5"/>
      <c r="F21" s="5"/>
      <c r="G21" s="5"/>
      <c r="H21" s="5"/>
      <c r="I21" s="5"/>
      <c r="J21" s="5"/>
      <c r="K21" s="5"/>
    </row>
    <row r="23" spans="4:11" ht="15" customHeight="1" x14ac:dyDescent="0.2"/>
    <row r="29" spans="4:11" ht="15" customHeight="1" x14ac:dyDescent="0.2"/>
    <row r="30" spans="4:11" ht="75" customHeight="1" x14ac:dyDescent="0.2"/>
    <row r="33" ht="34.5" customHeight="1" x14ac:dyDescent="0.2"/>
    <row r="34" ht="59.25" customHeight="1" x14ac:dyDescent="0.2"/>
    <row r="35" ht="58.5" customHeight="1" x14ac:dyDescent="0.2"/>
  </sheetData>
  <autoFilter ref="A2:K8"/>
  <customSheetViews>
    <customSheetView guid="{F0FFAE6A-6B8B-4B67-87B9-83B9CE1F7CDB}" filter="1" showAutoFilter="1" hiddenColumns="1">
      <pane xSplit="11" ySplit="2" topLeftCell="L3" activePane="bottomRight" state="frozen"/>
      <selection pane="bottomRight" activeCell="F19" sqref="F19"/>
      <pageMargins left="0.70866141732283472" right="0.70866141732283472" top="0.74803149606299213" bottom="0.74803149606299213" header="0.31496062992125984" footer="0.31496062992125984"/>
      <pageSetup paperSize="9" orientation="landscape" r:id="rId1"/>
      <autoFilter ref="A2:L52">
        <filterColumn colId="7">
          <filters>
            <filter val="CB"/>
          </filters>
        </filterColumn>
      </autoFilter>
    </customSheetView>
  </customSheetViews>
  <mergeCells count="1">
    <mergeCell ref="A1:M1"/>
  </mergeCells>
  <pageMargins left="0.25" right="0.25" top="0.75" bottom="0.75" header="0.3" footer="0.3"/>
  <pageSetup paperSize="8"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opLeftCell="D28" zoomScaleNormal="100" workbookViewId="0">
      <selection activeCell="K20" sqref="K20"/>
    </sheetView>
  </sheetViews>
  <sheetFormatPr defaultColWidth="8.88671875" defaultRowHeight="11.25" x14ac:dyDescent="0.2"/>
  <cols>
    <col min="1" max="1" width="20.21875" style="4" customWidth="1"/>
    <col min="2" max="2" width="21.109375" style="1" customWidth="1"/>
    <col min="3" max="3" width="22.33203125" style="1" customWidth="1"/>
    <col min="4" max="4" width="38.44140625" style="1" customWidth="1"/>
    <col min="5" max="5" width="15.44140625" style="1" customWidth="1"/>
    <col min="6" max="6" width="32.44140625" style="1" customWidth="1"/>
    <col min="7" max="7" width="10.6640625" style="1" customWidth="1"/>
    <col min="8" max="8" width="10.109375" style="1" customWidth="1"/>
    <col min="9" max="9" width="50.44140625" style="1" bestFit="1" customWidth="1"/>
    <col min="10" max="10" width="1.33203125" style="1" customWidth="1"/>
    <col min="11" max="11" width="42.109375" style="1" customWidth="1"/>
    <col min="12" max="12" width="1.33203125" style="1" customWidth="1"/>
    <col min="13" max="16384" width="8.88671875" style="1"/>
  </cols>
  <sheetData>
    <row r="1" spans="1:12" s="3" customFormat="1" ht="34.5" customHeight="1" x14ac:dyDescent="0.2">
      <c r="A1" s="217" t="s">
        <v>16</v>
      </c>
      <c r="B1" s="218"/>
      <c r="C1" s="218"/>
      <c r="D1" s="218"/>
      <c r="E1" s="218"/>
      <c r="F1" s="218"/>
      <c r="G1" s="218"/>
      <c r="H1" s="218"/>
      <c r="I1" s="218"/>
      <c r="J1" s="219"/>
    </row>
    <row r="2" spans="1:12" s="3" customFormat="1" ht="57.75" customHeight="1" x14ac:dyDescent="0.2">
      <c r="A2" s="35" t="s">
        <v>124</v>
      </c>
      <c r="B2" s="35" t="s">
        <v>2</v>
      </c>
      <c r="C2" s="35" t="s">
        <v>108</v>
      </c>
      <c r="D2" s="35" t="s">
        <v>15</v>
      </c>
      <c r="E2" s="35" t="s">
        <v>104</v>
      </c>
      <c r="F2" s="35" t="s">
        <v>161</v>
      </c>
      <c r="G2" s="35" t="s">
        <v>7</v>
      </c>
      <c r="H2" s="35" t="s">
        <v>0</v>
      </c>
      <c r="I2" s="35" t="s">
        <v>123</v>
      </c>
      <c r="J2" s="35" t="s">
        <v>1</v>
      </c>
      <c r="K2" s="35" t="s">
        <v>919</v>
      </c>
      <c r="L2" s="35" t="s">
        <v>1</v>
      </c>
    </row>
    <row r="3" spans="1:12" s="3" customFormat="1" ht="254.25" customHeight="1" x14ac:dyDescent="0.2">
      <c r="A3" s="68" t="s">
        <v>211</v>
      </c>
      <c r="B3" s="68" t="s">
        <v>17</v>
      </c>
      <c r="C3" s="68" t="s">
        <v>32</v>
      </c>
      <c r="D3" s="15" t="s">
        <v>257</v>
      </c>
      <c r="E3" s="31" t="s">
        <v>244</v>
      </c>
      <c r="F3" s="30" t="s">
        <v>465</v>
      </c>
      <c r="G3" s="69" t="s">
        <v>920</v>
      </c>
      <c r="H3" s="30" t="s">
        <v>287</v>
      </c>
      <c r="I3" s="169" t="s">
        <v>301</v>
      </c>
      <c r="J3" s="155"/>
      <c r="K3" s="184" t="s">
        <v>943</v>
      </c>
      <c r="L3" s="200"/>
    </row>
    <row r="4" spans="1:12" s="3" customFormat="1" ht="191.25" x14ac:dyDescent="0.2">
      <c r="A4" s="30" t="s">
        <v>18</v>
      </c>
      <c r="B4" s="30" t="s">
        <v>22</v>
      </c>
      <c r="C4" s="30" t="s">
        <v>33</v>
      </c>
      <c r="D4" s="30" t="s">
        <v>241</v>
      </c>
      <c r="E4" s="31" t="s">
        <v>122</v>
      </c>
      <c r="F4" s="30" t="s">
        <v>308</v>
      </c>
      <c r="G4" s="31" t="s">
        <v>126</v>
      </c>
      <c r="H4" s="30" t="s">
        <v>288</v>
      </c>
      <c r="I4" s="169" t="s">
        <v>883</v>
      </c>
      <c r="J4" s="155"/>
      <c r="K4" s="184" t="s">
        <v>941</v>
      </c>
      <c r="L4" s="200"/>
    </row>
    <row r="5" spans="1:12" s="3" customFormat="1" ht="165.75" x14ac:dyDescent="0.2">
      <c r="A5" s="68" t="s">
        <v>135</v>
      </c>
      <c r="B5" s="68" t="s">
        <v>25</v>
      </c>
      <c r="C5" s="68" t="s">
        <v>37</v>
      </c>
      <c r="D5" s="15" t="s">
        <v>470</v>
      </c>
      <c r="E5" s="30" t="s">
        <v>240</v>
      </c>
      <c r="F5" s="30" t="s">
        <v>280</v>
      </c>
      <c r="G5" s="69" t="s">
        <v>126</v>
      </c>
      <c r="H5" s="30" t="s">
        <v>290</v>
      </c>
      <c r="I5" s="169" t="s">
        <v>712</v>
      </c>
      <c r="J5" s="155"/>
      <c r="K5" s="185" t="s">
        <v>994</v>
      </c>
      <c r="L5" s="200"/>
    </row>
    <row r="6" spans="1:12" s="3" customFormat="1" ht="202.5" customHeight="1" x14ac:dyDescent="0.2">
      <c r="A6" s="68" t="s">
        <v>105</v>
      </c>
      <c r="B6" s="68" t="s">
        <v>128</v>
      </c>
      <c r="C6" s="68" t="s">
        <v>129</v>
      </c>
      <c r="D6" s="90" t="s">
        <v>705</v>
      </c>
      <c r="E6" s="30" t="s">
        <v>243</v>
      </c>
      <c r="F6" s="30" t="s">
        <v>309</v>
      </c>
      <c r="G6" s="69" t="s">
        <v>116</v>
      </c>
      <c r="H6" s="154" t="s">
        <v>290</v>
      </c>
      <c r="I6" s="169" t="s">
        <v>869</v>
      </c>
      <c r="J6" s="155"/>
      <c r="K6" s="11" t="s">
        <v>993</v>
      </c>
      <c r="L6" s="200"/>
    </row>
    <row r="7" spans="1:12" s="3" customFormat="1" ht="242.25" x14ac:dyDescent="0.2">
      <c r="A7" s="68" t="s">
        <v>110</v>
      </c>
      <c r="B7" s="72" t="s">
        <v>158</v>
      </c>
      <c r="C7" s="71" t="s">
        <v>242</v>
      </c>
      <c r="D7" s="15"/>
      <c r="E7" s="30" t="s">
        <v>243</v>
      </c>
      <c r="F7" s="30" t="s">
        <v>466</v>
      </c>
      <c r="G7" s="69" t="s">
        <v>116</v>
      </c>
      <c r="H7" s="30" t="s">
        <v>290</v>
      </c>
      <c r="I7" s="169" t="s">
        <v>884</v>
      </c>
      <c r="J7" s="155"/>
      <c r="K7" s="209" t="s">
        <v>1042</v>
      </c>
      <c r="L7" s="172"/>
    </row>
    <row r="8" spans="1:12" s="3" customFormat="1" ht="267.75" x14ac:dyDescent="0.2">
      <c r="A8" s="68" t="s">
        <v>19</v>
      </c>
      <c r="B8" s="68" t="s">
        <v>27</v>
      </c>
      <c r="C8" s="68" t="s">
        <v>34</v>
      </c>
      <c r="D8" s="30" t="s">
        <v>422</v>
      </c>
      <c r="E8" s="30" t="s">
        <v>231</v>
      </c>
      <c r="F8" s="30" t="s">
        <v>295</v>
      </c>
      <c r="G8" s="74" t="s">
        <v>116</v>
      </c>
      <c r="H8" s="30" t="s">
        <v>290</v>
      </c>
      <c r="I8" s="169" t="s">
        <v>289</v>
      </c>
      <c r="J8" s="121"/>
      <c r="K8" s="11" t="s">
        <v>921</v>
      </c>
      <c r="L8" s="179"/>
    </row>
    <row r="9" spans="1:12" s="3" customFormat="1" ht="174" customHeight="1" x14ac:dyDescent="0.2">
      <c r="A9" s="84" t="s">
        <v>136</v>
      </c>
      <c r="B9" s="84" t="s">
        <v>152</v>
      </c>
      <c r="C9" s="84" t="s">
        <v>153</v>
      </c>
      <c r="D9" s="15" t="s">
        <v>157</v>
      </c>
      <c r="E9" s="30" t="s">
        <v>232</v>
      </c>
      <c r="F9" s="30" t="s">
        <v>302</v>
      </c>
      <c r="G9" s="85" t="s">
        <v>116</v>
      </c>
      <c r="H9" s="30" t="s">
        <v>290</v>
      </c>
      <c r="I9" s="169" t="s">
        <v>881</v>
      </c>
      <c r="J9" s="120"/>
      <c r="K9" s="169" t="s">
        <v>1039</v>
      </c>
      <c r="L9" s="180"/>
    </row>
    <row r="10" spans="1:12" s="3" customFormat="1" ht="332.25" customHeight="1" x14ac:dyDescent="0.2">
      <c r="A10" s="68" t="s">
        <v>20</v>
      </c>
      <c r="B10" s="68" t="s">
        <v>28</v>
      </c>
      <c r="C10" s="68" t="s">
        <v>35</v>
      </c>
      <c r="D10" s="30" t="s">
        <v>229</v>
      </c>
      <c r="E10" s="30"/>
      <c r="F10" s="30" t="s">
        <v>296</v>
      </c>
      <c r="G10" s="74" t="s">
        <v>230</v>
      </c>
      <c r="H10" s="51" t="s">
        <v>290</v>
      </c>
      <c r="I10" s="169" t="s">
        <v>709</v>
      </c>
      <c r="J10" s="121"/>
      <c r="K10" s="169" t="s">
        <v>923</v>
      </c>
      <c r="L10" s="181"/>
    </row>
    <row r="11" spans="1:12" s="3" customFormat="1" ht="162.75" customHeight="1" x14ac:dyDescent="0.2">
      <c r="A11" s="68" t="s">
        <v>23</v>
      </c>
      <c r="B11" s="68" t="s">
        <v>26</v>
      </c>
      <c r="C11" s="68" t="s">
        <v>38</v>
      </c>
      <c r="D11" s="30" t="s">
        <v>423</v>
      </c>
      <c r="E11" s="30" t="s">
        <v>234</v>
      </c>
      <c r="F11" s="30" t="s">
        <v>281</v>
      </c>
      <c r="G11" s="74" t="s">
        <v>233</v>
      </c>
      <c r="H11" s="30" t="s">
        <v>290</v>
      </c>
      <c r="I11" s="169" t="s">
        <v>882</v>
      </c>
      <c r="J11" s="121"/>
      <c r="K11" s="169" t="s">
        <v>922</v>
      </c>
      <c r="L11" s="181"/>
    </row>
    <row r="12" spans="1:12" s="3" customFormat="1" ht="121.5" customHeight="1" x14ac:dyDescent="0.2">
      <c r="A12" s="30" t="s">
        <v>235</v>
      </c>
      <c r="B12" s="40"/>
      <c r="C12" s="30" t="s">
        <v>39</v>
      </c>
      <c r="D12" s="15" t="s">
        <v>310</v>
      </c>
      <c r="E12" s="31" t="s">
        <v>246</v>
      </c>
      <c r="F12" s="71" t="s">
        <v>942</v>
      </c>
      <c r="G12" s="17" t="s">
        <v>119</v>
      </c>
      <c r="H12" s="51" t="s">
        <v>290</v>
      </c>
      <c r="I12" s="71" t="s">
        <v>885</v>
      </c>
      <c r="J12" s="160"/>
      <c r="K12" s="11" t="s">
        <v>944</v>
      </c>
      <c r="L12" s="200"/>
    </row>
    <row r="13" spans="1:12" s="6" customFormat="1" ht="336" x14ac:dyDescent="0.2">
      <c r="A13" s="16" t="s">
        <v>130</v>
      </c>
      <c r="B13" s="16" t="s">
        <v>103</v>
      </c>
      <c r="C13" s="16" t="s">
        <v>40</v>
      </c>
      <c r="D13" s="16" t="s">
        <v>303</v>
      </c>
      <c r="E13" s="16" t="s">
        <v>212</v>
      </c>
      <c r="F13" s="16" t="s">
        <v>442</v>
      </c>
      <c r="G13" s="42" t="s">
        <v>115</v>
      </c>
      <c r="H13" s="62" t="s">
        <v>290</v>
      </c>
      <c r="I13" s="168" t="s">
        <v>863</v>
      </c>
      <c r="J13" s="125"/>
      <c r="K13" s="127" t="s">
        <v>1040</v>
      </c>
      <c r="L13" s="194"/>
    </row>
    <row r="14" spans="1:12" s="6" customFormat="1" ht="178.5" x14ac:dyDescent="0.2">
      <c r="A14" s="16" t="s">
        <v>236</v>
      </c>
      <c r="B14" s="16" t="s">
        <v>237</v>
      </c>
      <c r="C14" s="16" t="s">
        <v>238</v>
      </c>
      <c r="D14" s="16" t="s">
        <v>291</v>
      </c>
      <c r="E14" s="16" t="s">
        <v>122</v>
      </c>
      <c r="F14" s="16" t="s">
        <v>444</v>
      </c>
      <c r="G14" s="43" t="s">
        <v>117</v>
      </c>
      <c r="H14" s="16" t="s">
        <v>290</v>
      </c>
      <c r="I14" s="168" t="s">
        <v>864</v>
      </c>
      <c r="J14" s="125"/>
      <c r="K14" s="14" t="s">
        <v>1045</v>
      </c>
      <c r="L14" s="194"/>
    </row>
    <row r="15" spans="1:12" ht="264.75" customHeight="1" x14ac:dyDescent="0.2">
      <c r="A15" s="73" t="s">
        <v>111</v>
      </c>
      <c r="B15" s="73" t="s">
        <v>298</v>
      </c>
      <c r="C15" s="73" t="s">
        <v>36</v>
      </c>
      <c r="D15" s="16" t="s">
        <v>299</v>
      </c>
      <c r="E15" s="19" t="s">
        <v>122</v>
      </c>
      <c r="F15" s="16" t="s">
        <v>865</v>
      </c>
      <c r="G15" s="75" t="s">
        <v>112</v>
      </c>
      <c r="H15" s="49"/>
      <c r="I15" s="168" t="s">
        <v>756</v>
      </c>
      <c r="J15" s="139"/>
      <c r="K15" s="100" t="s">
        <v>1002</v>
      </c>
      <c r="L15" s="139"/>
    </row>
    <row r="16" spans="1:12" ht="306" x14ac:dyDescent="0.2">
      <c r="A16" s="220" t="s">
        <v>120</v>
      </c>
      <c r="B16" s="220" t="s">
        <v>29</v>
      </c>
      <c r="C16" s="221" t="s">
        <v>121</v>
      </c>
      <c r="D16" s="222" t="s">
        <v>297</v>
      </c>
      <c r="E16" s="225" t="s">
        <v>122</v>
      </c>
      <c r="F16" s="44" t="s">
        <v>462</v>
      </c>
      <c r="G16" s="161" t="s">
        <v>112</v>
      </c>
      <c r="H16" s="49"/>
      <c r="I16" s="168" t="s">
        <v>757</v>
      </c>
      <c r="J16" s="139"/>
      <c r="K16" s="201" t="s">
        <v>1003</v>
      </c>
      <c r="L16" s="164"/>
    </row>
    <row r="17" spans="1:12" ht="194.25" customHeight="1" x14ac:dyDescent="0.2">
      <c r="A17" s="220"/>
      <c r="B17" s="220"/>
      <c r="C17" s="221"/>
      <c r="D17" s="223"/>
      <c r="E17" s="226"/>
      <c r="F17" s="44" t="s">
        <v>456</v>
      </c>
      <c r="G17" s="162" t="s">
        <v>112</v>
      </c>
      <c r="H17" s="49"/>
      <c r="I17" s="168" t="s">
        <v>876</v>
      </c>
      <c r="J17" s="139"/>
      <c r="K17" s="14" t="s">
        <v>1004</v>
      </c>
      <c r="L17" s="139"/>
    </row>
    <row r="18" spans="1:12" ht="288" customHeight="1" x14ac:dyDescent="0.2">
      <c r="A18" s="220"/>
      <c r="B18" s="220"/>
      <c r="C18" s="221"/>
      <c r="D18" s="224"/>
      <c r="E18" s="227"/>
      <c r="F18" s="44" t="s">
        <v>875</v>
      </c>
      <c r="G18" s="163" t="s">
        <v>112</v>
      </c>
      <c r="H18" s="49"/>
      <c r="I18" s="168" t="s">
        <v>877</v>
      </c>
      <c r="J18" s="139"/>
      <c r="K18" s="100" t="s">
        <v>1005</v>
      </c>
      <c r="L18" s="139"/>
    </row>
    <row r="19" spans="1:12" ht="304.5" customHeight="1" x14ac:dyDescent="0.2">
      <c r="A19" s="73" t="s">
        <v>137</v>
      </c>
      <c r="B19" s="73" t="s">
        <v>30</v>
      </c>
      <c r="C19" s="73" t="s">
        <v>41</v>
      </c>
      <c r="D19" s="44" t="s">
        <v>311</v>
      </c>
      <c r="E19" s="44" t="s">
        <v>239</v>
      </c>
      <c r="F19" s="44" t="s">
        <v>294</v>
      </c>
      <c r="G19" s="76" t="s">
        <v>304</v>
      </c>
      <c r="H19" s="49"/>
      <c r="I19" s="168" t="s">
        <v>710</v>
      </c>
      <c r="J19" s="156"/>
      <c r="K19" s="14" t="s">
        <v>940</v>
      </c>
      <c r="L19" s="182"/>
    </row>
    <row r="20" spans="1:12" ht="409.5" x14ac:dyDescent="0.2">
      <c r="A20" s="87" t="s">
        <v>24</v>
      </c>
      <c r="B20" s="87" t="s">
        <v>31</v>
      </c>
      <c r="C20" s="87" t="s">
        <v>42</v>
      </c>
      <c r="D20" s="44" t="s">
        <v>245</v>
      </c>
      <c r="E20" s="19" t="s">
        <v>122</v>
      </c>
      <c r="F20" s="44" t="s">
        <v>312</v>
      </c>
      <c r="G20" s="88" t="s">
        <v>113</v>
      </c>
      <c r="H20" s="19"/>
      <c r="I20" s="168" t="s">
        <v>711</v>
      </c>
      <c r="J20" s="153"/>
      <c r="K20" s="14" t="s">
        <v>1041</v>
      </c>
      <c r="L20" s="182"/>
    </row>
    <row r="21" spans="1:12" ht="165.75" x14ac:dyDescent="0.2">
      <c r="A21" s="146" t="s">
        <v>21</v>
      </c>
      <c r="B21" s="146" t="s">
        <v>433</v>
      </c>
      <c r="C21" s="146" t="s">
        <v>434</v>
      </c>
      <c r="D21" s="146" t="s">
        <v>469</v>
      </c>
      <c r="E21" s="146" t="s">
        <v>159</v>
      </c>
      <c r="F21" s="146" t="s">
        <v>306</v>
      </c>
      <c r="G21" s="147" t="s">
        <v>114</v>
      </c>
      <c r="H21" s="146" t="s">
        <v>305</v>
      </c>
      <c r="I21" s="168" t="s">
        <v>880</v>
      </c>
      <c r="J21" s="139"/>
      <c r="K21" s="14" t="s">
        <v>1038</v>
      </c>
      <c r="L21" s="139"/>
    </row>
    <row r="22" spans="1:12" ht="195" customHeight="1" x14ac:dyDescent="0.2">
      <c r="A22" s="71" t="s">
        <v>127</v>
      </c>
      <c r="B22" s="73" t="s">
        <v>228</v>
      </c>
      <c r="C22" s="73" t="s">
        <v>227</v>
      </c>
      <c r="D22" s="16" t="s">
        <v>292</v>
      </c>
      <c r="E22" s="16" t="s">
        <v>226</v>
      </c>
      <c r="F22" s="16" t="s">
        <v>307</v>
      </c>
      <c r="G22" s="76" t="s">
        <v>116</v>
      </c>
      <c r="H22" s="49"/>
      <c r="I22" s="169" t="s">
        <v>866</v>
      </c>
      <c r="J22" s="139"/>
      <c r="K22" s="168" t="s">
        <v>945</v>
      </c>
      <c r="L22" s="182"/>
    </row>
    <row r="23" spans="1:12" ht="318.75" x14ac:dyDescent="0.2">
      <c r="A23" s="73" t="s">
        <v>138</v>
      </c>
      <c r="B23" s="73" t="s">
        <v>139</v>
      </c>
      <c r="C23" s="73" t="s">
        <v>140</v>
      </c>
      <c r="D23" s="16" t="s">
        <v>293</v>
      </c>
      <c r="E23" s="16" t="s">
        <v>198</v>
      </c>
      <c r="F23" s="16" t="s">
        <v>445</v>
      </c>
      <c r="G23" s="75" t="s">
        <v>115</v>
      </c>
      <c r="H23" s="63" t="s">
        <v>290</v>
      </c>
      <c r="I23" s="168" t="s">
        <v>867</v>
      </c>
      <c r="J23" s="145"/>
      <c r="K23" s="14" t="s">
        <v>1097</v>
      </c>
      <c r="L23" s="193"/>
    </row>
    <row r="24" spans="1:12" ht="145.5" customHeight="1" x14ac:dyDescent="0.2">
      <c r="A24" s="16" t="s">
        <v>441</v>
      </c>
      <c r="B24" s="47" t="s">
        <v>256</v>
      </c>
      <c r="C24" s="16" t="s">
        <v>446</v>
      </c>
      <c r="D24" s="16" t="s">
        <v>447</v>
      </c>
      <c r="E24" s="16" t="s">
        <v>213</v>
      </c>
      <c r="F24" s="65" t="s">
        <v>454</v>
      </c>
      <c r="G24" s="16" t="s">
        <v>984</v>
      </c>
      <c r="H24" s="63" t="s">
        <v>448</v>
      </c>
      <c r="I24" s="168" t="s">
        <v>868</v>
      </c>
      <c r="J24" s="157"/>
      <c r="K24" s="14" t="s">
        <v>995</v>
      </c>
      <c r="L24" s="182"/>
    </row>
  </sheetData>
  <autoFilter ref="A2:I24"/>
  <customSheetViews>
    <customSheetView guid="{F0FFAE6A-6B8B-4B67-87B9-83B9CE1F7CDB}" showAutoFilter="1">
      <selection activeCell="G24" sqref="G24"/>
      <pageMargins left="0.70866141732283472" right="0.70866141732283472" top="0.74803149606299213" bottom="0.74803149606299213" header="0.31496062992125984" footer="0.31496062992125984"/>
      <pageSetup paperSize="9" orientation="landscape" r:id="rId1"/>
      <autoFilter ref="A2:K24"/>
    </customSheetView>
  </customSheetViews>
  <mergeCells count="6">
    <mergeCell ref="A1:J1"/>
    <mergeCell ref="A16:A18"/>
    <mergeCell ref="B16:B18"/>
    <mergeCell ref="C16:C18"/>
    <mergeCell ref="D16:D18"/>
    <mergeCell ref="E16:E18"/>
  </mergeCells>
  <pageMargins left="0.23622047244094491" right="0.23622047244094491" top="0.74803149606299213" bottom="0.74803149606299213" header="0.31496062992125984" footer="0.31496062992125984"/>
  <pageSetup paperSize="8" scale="77"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N23"/>
  <sheetViews>
    <sheetView topLeftCell="D5" zoomScale="80" zoomScaleNormal="80" workbookViewId="0">
      <selection activeCell="M2" sqref="M2"/>
    </sheetView>
  </sheetViews>
  <sheetFormatPr defaultRowHeight="15" x14ac:dyDescent="0.2"/>
  <cols>
    <col min="1" max="1" width="18.5546875" customWidth="1"/>
    <col min="2" max="2" width="18.88671875" customWidth="1"/>
    <col min="3" max="3" width="19" customWidth="1"/>
    <col min="4" max="4" width="26.6640625" bestFit="1" customWidth="1"/>
    <col min="5" max="5" width="16.44140625" customWidth="1"/>
    <col min="6" max="6" width="30.33203125" bestFit="1" customWidth="1"/>
    <col min="7" max="7" width="6.21875" customWidth="1"/>
    <col min="8" max="8" width="10.44140625" customWidth="1"/>
    <col min="9" max="9" width="48.44140625" customWidth="1"/>
    <col min="10" max="10" width="5.77734375" customWidth="1"/>
    <col min="11" max="11" width="42.6640625" customWidth="1"/>
    <col min="12" max="12" width="4.88671875" customWidth="1"/>
    <col min="13" max="13" width="8.44140625" customWidth="1"/>
    <col min="14" max="14" width="5" customWidth="1"/>
  </cols>
  <sheetData>
    <row r="1" spans="1:14" s="2" customFormat="1" ht="45.75" customHeight="1" x14ac:dyDescent="0.2">
      <c r="A1" s="230" t="s">
        <v>43</v>
      </c>
      <c r="B1" s="231"/>
      <c r="C1" s="231"/>
      <c r="D1" s="231"/>
      <c r="E1" s="231"/>
      <c r="F1" s="231"/>
      <c r="G1" s="231"/>
      <c r="H1" s="231"/>
      <c r="I1" s="231"/>
      <c r="J1" s="231"/>
      <c r="K1" s="231"/>
      <c r="L1" s="231"/>
    </row>
    <row r="2" spans="1:14" s="2" customFormat="1" ht="102.75" customHeight="1" x14ac:dyDescent="0.2">
      <c r="A2" s="12" t="s">
        <v>124</v>
      </c>
      <c r="B2" s="12" t="s">
        <v>2</v>
      </c>
      <c r="C2" s="12" t="s">
        <v>108</v>
      </c>
      <c r="D2" s="12" t="s">
        <v>15</v>
      </c>
      <c r="E2" s="12" t="s">
        <v>104</v>
      </c>
      <c r="F2" s="12" t="s">
        <v>161</v>
      </c>
      <c r="G2" s="12" t="s">
        <v>7</v>
      </c>
      <c r="H2" s="12" t="s">
        <v>0</v>
      </c>
      <c r="I2" s="12" t="s">
        <v>123</v>
      </c>
      <c r="J2" s="12" t="s">
        <v>1</v>
      </c>
      <c r="K2" s="12" t="s">
        <v>919</v>
      </c>
      <c r="L2" s="12" t="s">
        <v>1</v>
      </c>
      <c r="M2" s="264"/>
      <c r="N2" s="265"/>
    </row>
    <row r="3" spans="1:14" s="2" customFormat="1" ht="281.25" customHeight="1" x14ac:dyDescent="0.2">
      <c r="A3" s="77" t="s">
        <v>44</v>
      </c>
      <c r="B3" s="77" t="s">
        <v>52</v>
      </c>
      <c r="C3" s="77" t="s">
        <v>58</v>
      </c>
      <c r="D3" s="11" t="s">
        <v>424</v>
      </c>
      <c r="E3" s="14" t="s">
        <v>251</v>
      </c>
      <c r="F3" s="11" t="s">
        <v>314</v>
      </c>
      <c r="G3" s="77" t="s">
        <v>471</v>
      </c>
      <c r="H3" s="11" t="s">
        <v>313</v>
      </c>
      <c r="I3" s="11" t="s">
        <v>888</v>
      </c>
      <c r="J3" s="141"/>
      <c r="K3" s="11" t="s">
        <v>939</v>
      </c>
      <c r="L3" s="141"/>
      <c r="M3" s="11"/>
      <c r="N3" s="262"/>
    </row>
    <row r="4" spans="1:14" s="2" customFormat="1" ht="378" customHeight="1" x14ac:dyDescent="0.2">
      <c r="A4" s="77" t="s">
        <v>45</v>
      </c>
      <c r="B4" s="78" t="s">
        <v>141</v>
      </c>
      <c r="C4" s="78" t="s">
        <v>142</v>
      </c>
      <c r="D4" s="11" t="s">
        <v>889</v>
      </c>
      <c r="E4" s="14" t="s">
        <v>252</v>
      </c>
      <c r="F4" s="11" t="s">
        <v>886</v>
      </c>
      <c r="G4" s="77" t="s">
        <v>471</v>
      </c>
      <c r="H4" s="11"/>
      <c r="I4" s="11" t="s">
        <v>890</v>
      </c>
      <c r="J4" s="141"/>
      <c r="K4" s="11" t="s">
        <v>955</v>
      </c>
      <c r="L4" s="141"/>
      <c r="M4" s="11"/>
      <c r="N4" s="262"/>
    </row>
    <row r="5" spans="1:14" s="2" customFormat="1" ht="234.75" customHeight="1" x14ac:dyDescent="0.2">
      <c r="A5" s="228" t="s">
        <v>46</v>
      </c>
      <c r="B5" s="229" t="s">
        <v>143</v>
      </c>
      <c r="C5" s="228" t="s">
        <v>315</v>
      </c>
      <c r="D5" s="11" t="s">
        <v>317</v>
      </c>
      <c r="E5" s="14" t="s">
        <v>316</v>
      </c>
      <c r="F5" s="11" t="s">
        <v>318</v>
      </c>
      <c r="G5" s="228" t="s">
        <v>471</v>
      </c>
      <c r="H5" s="11"/>
      <c r="I5" s="11" t="s">
        <v>744</v>
      </c>
      <c r="J5" s="144"/>
      <c r="K5" s="11" t="s">
        <v>933</v>
      </c>
      <c r="L5" s="144"/>
    </row>
    <row r="6" spans="1:14" s="2" customFormat="1" ht="228" hidden="1" customHeight="1" x14ac:dyDescent="0.2">
      <c r="A6" s="228"/>
      <c r="B6" s="229"/>
      <c r="C6" s="228"/>
      <c r="D6" s="11" t="s">
        <v>327</v>
      </c>
      <c r="E6" s="14" t="s">
        <v>160</v>
      </c>
      <c r="F6" s="11" t="s">
        <v>322</v>
      </c>
      <c r="G6" s="228"/>
      <c r="H6" s="11"/>
      <c r="I6" s="11" t="s">
        <v>891</v>
      </c>
      <c r="J6" s="144"/>
      <c r="K6" s="11" t="s">
        <v>956</v>
      </c>
      <c r="L6" s="141"/>
    </row>
    <row r="7" spans="1:14" s="2" customFormat="1" ht="228.75" hidden="1" customHeight="1" x14ac:dyDescent="0.2">
      <c r="A7" s="228"/>
      <c r="B7" s="229"/>
      <c r="C7" s="228"/>
      <c r="D7" s="11" t="s">
        <v>319</v>
      </c>
      <c r="E7" s="14" t="s">
        <v>320</v>
      </c>
      <c r="F7" s="11" t="s">
        <v>323</v>
      </c>
      <c r="G7" s="228"/>
      <c r="H7" s="11"/>
      <c r="I7" s="11" t="s">
        <v>745</v>
      </c>
      <c r="J7" s="141"/>
      <c r="K7" s="11" t="s">
        <v>934</v>
      </c>
      <c r="L7" s="141"/>
    </row>
    <row r="8" spans="1:14" s="2" customFormat="1" ht="148.5" hidden="1" customHeight="1" x14ac:dyDescent="0.2">
      <c r="A8" s="228"/>
      <c r="B8" s="229"/>
      <c r="C8" s="228"/>
      <c r="D8" s="11" t="s">
        <v>328</v>
      </c>
      <c r="E8" s="14" t="s">
        <v>122</v>
      </c>
      <c r="F8" s="11" t="s">
        <v>321</v>
      </c>
      <c r="G8" s="228"/>
      <c r="H8" s="11"/>
      <c r="I8" s="11" t="s">
        <v>892</v>
      </c>
      <c r="J8" s="144"/>
      <c r="K8" s="11" t="s">
        <v>957</v>
      </c>
      <c r="L8" s="144"/>
    </row>
    <row r="9" spans="1:14" s="2" customFormat="1" ht="145.5" hidden="1" customHeight="1" x14ac:dyDescent="0.2">
      <c r="A9" s="228"/>
      <c r="B9" s="229"/>
      <c r="C9" s="228"/>
      <c r="D9" s="11" t="s">
        <v>329</v>
      </c>
      <c r="E9" s="14" t="s">
        <v>122</v>
      </c>
      <c r="F9" s="11" t="s">
        <v>321</v>
      </c>
      <c r="G9" s="228"/>
      <c r="H9" s="11"/>
      <c r="I9" s="11" t="s">
        <v>746</v>
      </c>
      <c r="J9" s="143"/>
      <c r="K9" s="11" t="s">
        <v>958</v>
      </c>
      <c r="L9" s="144"/>
    </row>
    <row r="10" spans="1:14" s="2" customFormat="1" ht="186.75" hidden="1" customHeight="1" x14ac:dyDescent="0.2">
      <c r="A10" s="228"/>
      <c r="B10" s="229"/>
      <c r="C10" s="228"/>
      <c r="D10" s="11" t="s">
        <v>330</v>
      </c>
      <c r="E10" s="14" t="s">
        <v>122</v>
      </c>
      <c r="F10" s="11" t="s">
        <v>321</v>
      </c>
      <c r="G10" s="228"/>
      <c r="H10" s="11"/>
      <c r="I10" s="11" t="s">
        <v>893</v>
      </c>
      <c r="J10" s="144"/>
      <c r="K10" s="11" t="s">
        <v>935</v>
      </c>
      <c r="L10" s="144"/>
    </row>
    <row r="11" spans="1:14" s="2" customFormat="1" ht="216.75" hidden="1" customHeight="1" x14ac:dyDescent="0.2">
      <c r="A11" s="79" t="s">
        <v>47</v>
      </c>
      <c r="B11" s="80" t="s">
        <v>145</v>
      </c>
      <c r="C11" s="78" t="s">
        <v>144</v>
      </c>
      <c r="D11" s="53" t="s">
        <v>324</v>
      </c>
      <c r="E11" s="14" t="s">
        <v>253</v>
      </c>
      <c r="F11" s="14" t="s">
        <v>325</v>
      </c>
      <c r="G11" s="79" t="s">
        <v>472</v>
      </c>
      <c r="H11" s="14"/>
      <c r="I11" s="14" t="s">
        <v>894</v>
      </c>
      <c r="J11" s="144"/>
      <c r="K11" s="11" t="s">
        <v>1043</v>
      </c>
      <c r="L11" s="144"/>
    </row>
    <row r="12" spans="1:14" s="2" customFormat="1" ht="409.5" hidden="1" x14ac:dyDescent="0.2">
      <c r="A12" s="77" t="s">
        <v>106</v>
      </c>
      <c r="B12" s="77" t="s">
        <v>53</v>
      </c>
      <c r="C12" s="77" t="s">
        <v>59</v>
      </c>
      <c r="D12" s="11" t="s">
        <v>449</v>
      </c>
      <c r="E12" s="11" t="s">
        <v>199</v>
      </c>
      <c r="F12" s="11" t="s">
        <v>443</v>
      </c>
      <c r="G12" s="77" t="s">
        <v>117</v>
      </c>
      <c r="H12" s="11" t="s">
        <v>275</v>
      </c>
      <c r="I12" s="11" t="s">
        <v>895</v>
      </c>
      <c r="J12" s="141"/>
      <c r="K12" s="199" t="s">
        <v>1053</v>
      </c>
      <c r="L12" s="141"/>
    </row>
    <row r="13" spans="1:14" s="2" customFormat="1" ht="216.75" hidden="1" customHeight="1" x14ac:dyDescent="0.2">
      <c r="A13" s="77" t="s">
        <v>48</v>
      </c>
      <c r="B13" s="77" t="s">
        <v>54</v>
      </c>
      <c r="C13" s="77" t="s">
        <v>60</v>
      </c>
      <c r="D13" s="11" t="s">
        <v>331</v>
      </c>
      <c r="E13" s="11" t="s">
        <v>258</v>
      </c>
      <c r="F13" s="11" t="s">
        <v>335</v>
      </c>
      <c r="G13" s="77" t="s">
        <v>117</v>
      </c>
      <c r="H13" s="11"/>
      <c r="I13" s="11" t="s">
        <v>896</v>
      </c>
      <c r="J13" s="144"/>
      <c r="K13" s="14" t="s">
        <v>999</v>
      </c>
      <c r="L13" s="144"/>
    </row>
    <row r="14" spans="1:14" s="2" customFormat="1" ht="409.5" hidden="1" x14ac:dyDescent="0.2">
      <c r="A14" s="77" t="s">
        <v>107</v>
      </c>
      <c r="B14" s="78" t="s">
        <v>146</v>
      </c>
      <c r="C14" s="78" t="s">
        <v>147</v>
      </c>
      <c r="D14" s="11" t="s">
        <v>421</v>
      </c>
      <c r="E14" s="11" t="s">
        <v>218</v>
      </c>
      <c r="F14" s="11" t="s">
        <v>332</v>
      </c>
      <c r="G14" s="77" t="s">
        <v>112</v>
      </c>
      <c r="H14" s="11" t="s">
        <v>326</v>
      </c>
      <c r="I14" s="11" t="s">
        <v>897</v>
      </c>
      <c r="J14" s="141"/>
      <c r="K14" s="122" t="s">
        <v>1006</v>
      </c>
      <c r="L14" s="141"/>
    </row>
    <row r="15" spans="1:14" s="2" customFormat="1" ht="165.75" hidden="1" customHeight="1" x14ac:dyDescent="0.2">
      <c r="A15" s="78" t="s">
        <v>49</v>
      </c>
      <c r="B15" s="78" t="s">
        <v>55</v>
      </c>
      <c r="C15" s="78" t="s">
        <v>61</v>
      </c>
      <c r="D15" s="22" t="s">
        <v>334</v>
      </c>
      <c r="E15" s="22" t="s">
        <v>333</v>
      </c>
      <c r="F15" s="61" t="s">
        <v>425</v>
      </c>
      <c r="G15" s="78" t="s">
        <v>116</v>
      </c>
      <c r="H15" s="22"/>
      <c r="I15" s="22" t="s">
        <v>737</v>
      </c>
      <c r="J15" s="141"/>
      <c r="K15" s="11" t="s">
        <v>954</v>
      </c>
      <c r="L15" s="141"/>
    </row>
    <row r="16" spans="1:14" s="2" customFormat="1" ht="233.25" customHeight="1" x14ac:dyDescent="0.2">
      <c r="A16" s="77" t="s">
        <v>50</v>
      </c>
      <c r="B16" s="77" t="s">
        <v>56</v>
      </c>
      <c r="C16" s="77" t="s">
        <v>62</v>
      </c>
      <c r="D16" s="11" t="s">
        <v>440</v>
      </c>
      <c r="E16" s="11" t="s">
        <v>336</v>
      </c>
      <c r="F16" s="11" t="s">
        <v>338</v>
      </c>
      <c r="G16" s="77" t="s">
        <v>471</v>
      </c>
      <c r="H16" s="11" t="s">
        <v>203</v>
      </c>
      <c r="I16" s="11" t="s">
        <v>747</v>
      </c>
      <c r="J16" s="144"/>
      <c r="K16" s="11" t="s">
        <v>936</v>
      </c>
      <c r="L16" s="144"/>
      <c r="M16" s="122"/>
      <c r="N16" s="263"/>
    </row>
    <row r="17" spans="1:12" s="2" customFormat="1" ht="175.5" hidden="1" customHeight="1" x14ac:dyDescent="0.2">
      <c r="A17" s="197" t="s">
        <v>51</v>
      </c>
      <c r="B17" s="197" t="s">
        <v>57</v>
      </c>
      <c r="C17" s="197" t="s">
        <v>63</v>
      </c>
      <c r="D17" s="22" t="s">
        <v>992</v>
      </c>
      <c r="E17" s="22" t="s">
        <v>427</v>
      </c>
      <c r="F17" s="22" t="s">
        <v>439</v>
      </c>
      <c r="G17" s="197" t="s">
        <v>704</v>
      </c>
      <c r="H17" s="22" t="s">
        <v>203</v>
      </c>
      <c r="I17" s="11" t="s">
        <v>898</v>
      </c>
      <c r="J17" s="141"/>
      <c r="K17" s="199" t="s">
        <v>991</v>
      </c>
      <c r="L17" s="198"/>
    </row>
    <row r="18" spans="1:12" s="2" customFormat="1" ht="409.5" hidden="1" x14ac:dyDescent="0.2">
      <c r="A18" s="77" t="s">
        <v>72</v>
      </c>
      <c r="B18" s="77" t="s">
        <v>79</v>
      </c>
      <c r="C18" s="77" t="s">
        <v>86</v>
      </c>
      <c r="D18" s="11" t="s">
        <v>200</v>
      </c>
      <c r="E18" s="53" t="s">
        <v>201</v>
      </c>
      <c r="F18" s="53" t="s">
        <v>435</v>
      </c>
      <c r="G18" s="77" t="s">
        <v>117</v>
      </c>
      <c r="H18" s="11" t="s">
        <v>202</v>
      </c>
      <c r="I18" s="11" t="s">
        <v>899</v>
      </c>
      <c r="J18" s="141"/>
      <c r="K18" s="11" t="s">
        <v>1054</v>
      </c>
      <c r="L18" s="141"/>
    </row>
    <row r="19" spans="1:12" s="2" customFormat="1" ht="74.25" hidden="1" customHeight="1" x14ac:dyDescent="0.2">
      <c r="A19" s="67" t="s">
        <v>459</v>
      </c>
      <c r="B19" s="67" t="s">
        <v>460</v>
      </c>
      <c r="C19" s="67" t="s">
        <v>457</v>
      </c>
      <c r="D19" s="67" t="s">
        <v>461</v>
      </c>
      <c r="E19" s="67" t="s">
        <v>339</v>
      </c>
      <c r="F19" s="67" t="s">
        <v>458</v>
      </c>
      <c r="G19" s="67" t="s">
        <v>706</v>
      </c>
      <c r="H19" s="67" t="s">
        <v>337</v>
      </c>
      <c r="I19" s="11" t="s">
        <v>887</v>
      </c>
      <c r="J19" s="140"/>
      <c r="K19" s="11" t="s">
        <v>1007</v>
      </c>
      <c r="L19" s="140"/>
    </row>
    <row r="20" spans="1:12" s="2" customFormat="1" hidden="1" x14ac:dyDescent="0.2"/>
    <row r="21" spans="1:12" s="2" customFormat="1" hidden="1" x14ac:dyDescent="0.2"/>
    <row r="22" spans="1:12" s="2" customFormat="1" hidden="1" x14ac:dyDescent="0.2"/>
    <row r="23" spans="1:12" ht="77.25" hidden="1" customHeight="1" x14ac:dyDescent="0.2">
      <c r="A23" s="2"/>
      <c r="B23" s="2"/>
      <c r="C23" s="2"/>
      <c r="D23" s="2"/>
      <c r="E23" s="2"/>
      <c r="F23" s="2"/>
      <c r="G23" s="2"/>
      <c r="H23" s="2"/>
      <c r="I23" s="2"/>
    </row>
  </sheetData>
  <autoFilter ref="A2:I23">
    <filterColumn colId="6">
      <filters>
        <filter val="HE"/>
      </filters>
    </filterColumn>
  </autoFilter>
  <customSheetViews>
    <customSheetView guid="{F0FFAE6A-6B8B-4B67-87B9-83B9CE1F7CDB}" showAutoFilter="1" topLeftCell="A28">
      <selection activeCell="M37" sqref="M37"/>
      <pageMargins left="0.70866141732283472" right="0.70866141732283472" top="0.74803149606299213" bottom="0.74803149606299213" header="0.31496062992125984" footer="0.31496062992125984"/>
      <pageSetup paperSize="9" orientation="landscape" r:id="rId1"/>
      <autoFilter ref="A2:K39"/>
    </customSheetView>
  </customSheetViews>
  <mergeCells count="5">
    <mergeCell ref="A5:A10"/>
    <mergeCell ref="B5:B10"/>
    <mergeCell ref="C5:C10"/>
    <mergeCell ref="G5:G10"/>
    <mergeCell ref="A1:L1"/>
  </mergeCells>
  <pageMargins left="0.23622047244094491" right="0.23622047244094491" top="0.74803149606299213" bottom="0.74803149606299213" header="0.31496062992125984" footer="0.31496062992125984"/>
  <pageSetup paperSize="8" scale="95"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topLeftCell="G10" zoomScaleNormal="100" workbookViewId="0">
      <selection activeCell="K16" sqref="K16"/>
    </sheetView>
  </sheetViews>
  <sheetFormatPr defaultRowHeight="15" x14ac:dyDescent="0.2"/>
  <cols>
    <col min="1" max="1" width="20" customWidth="1"/>
    <col min="2" max="2" width="17.33203125" customWidth="1"/>
    <col min="3" max="3" width="17" customWidth="1"/>
    <col min="4" max="4" width="18.33203125" customWidth="1"/>
    <col min="5" max="5" width="20.5546875" customWidth="1"/>
    <col min="6" max="6" width="26.44140625" customWidth="1"/>
    <col min="7" max="7" width="7" customWidth="1"/>
    <col min="8" max="8" width="12.88671875" customWidth="1"/>
    <col min="9" max="9" width="33.6640625" bestFit="1" customWidth="1"/>
    <col min="10" max="10" width="1.6640625" customWidth="1"/>
    <col min="11" max="11" width="40.109375" customWidth="1"/>
    <col min="12" max="13" width="1.6640625" customWidth="1"/>
  </cols>
  <sheetData>
    <row r="1" spans="1:12" s="2" customFormat="1" ht="39.75" customHeight="1" x14ac:dyDescent="0.2">
      <c r="A1" s="232" t="s">
        <v>64</v>
      </c>
      <c r="B1" s="231"/>
      <c r="C1" s="231"/>
      <c r="D1" s="231"/>
      <c r="E1" s="231"/>
      <c r="F1" s="231"/>
      <c r="G1" s="231"/>
      <c r="H1" s="231"/>
      <c r="I1" s="231"/>
      <c r="J1" s="231"/>
      <c r="K1" s="231"/>
      <c r="L1" s="231"/>
    </row>
    <row r="2" spans="1:12" s="2" customFormat="1" ht="63.75" x14ac:dyDescent="0.2">
      <c r="A2" s="13" t="s">
        <v>124</v>
      </c>
      <c r="B2" s="12" t="s">
        <v>2</v>
      </c>
      <c r="C2" s="12" t="s">
        <v>109</v>
      </c>
      <c r="D2" s="12" t="s">
        <v>15</v>
      </c>
      <c r="E2" s="12" t="s">
        <v>104</v>
      </c>
      <c r="F2" s="12" t="s">
        <v>161</v>
      </c>
      <c r="G2" s="12" t="s">
        <v>7</v>
      </c>
      <c r="H2" s="12" t="s">
        <v>0</v>
      </c>
      <c r="I2" s="12" t="s">
        <v>123</v>
      </c>
      <c r="J2" s="12" t="s">
        <v>1</v>
      </c>
      <c r="K2" s="12" t="s">
        <v>919</v>
      </c>
      <c r="L2" s="12" t="s">
        <v>1</v>
      </c>
    </row>
    <row r="3" spans="1:12" s="2" customFormat="1" ht="100.5" customHeight="1" x14ac:dyDescent="0.2">
      <c r="A3" s="239" t="s">
        <v>65</v>
      </c>
      <c r="B3" s="233" t="s">
        <v>76</v>
      </c>
      <c r="C3" s="233" t="s">
        <v>154</v>
      </c>
      <c r="D3" s="26" t="s">
        <v>220</v>
      </c>
      <c r="E3" s="26" t="s">
        <v>217</v>
      </c>
      <c r="F3" s="236" t="s">
        <v>340</v>
      </c>
      <c r="G3" s="26" t="s">
        <v>116</v>
      </c>
      <c r="H3" s="233" t="s">
        <v>92</v>
      </c>
      <c r="I3" s="169" t="s">
        <v>739</v>
      </c>
      <c r="J3" s="174"/>
      <c r="K3" s="169" t="s">
        <v>1046</v>
      </c>
      <c r="L3" s="141"/>
    </row>
    <row r="4" spans="1:12" s="2" customFormat="1" ht="89.25" x14ac:dyDescent="0.2">
      <c r="A4" s="239"/>
      <c r="B4" s="234"/>
      <c r="C4" s="234"/>
      <c r="D4" s="71" t="s">
        <v>221</v>
      </c>
      <c r="E4" s="71" t="s">
        <v>255</v>
      </c>
      <c r="F4" s="237"/>
      <c r="G4" s="151" t="s">
        <v>114</v>
      </c>
      <c r="H4" s="234"/>
      <c r="I4" s="169" t="s">
        <v>851</v>
      </c>
      <c r="J4" s="174"/>
      <c r="K4" s="11" t="s">
        <v>1048</v>
      </c>
      <c r="L4" s="189"/>
    </row>
    <row r="5" spans="1:12" s="2" customFormat="1" ht="102" x14ac:dyDescent="0.25">
      <c r="A5" s="239"/>
      <c r="B5" s="234"/>
      <c r="C5" s="234"/>
      <c r="D5" s="26" t="s">
        <v>219</v>
      </c>
      <c r="E5" s="26" t="s">
        <v>223</v>
      </c>
      <c r="F5" s="237"/>
      <c r="G5" s="30" t="s">
        <v>112</v>
      </c>
      <c r="H5" s="234"/>
      <c r="I5" s="169" t="s">
        <v>758</v>
      </c>
      <c r="J5" s="174"/>
      <c r="K5" s="122" t="s">
        <v>1008</v>
      </c>
      <c r="L5" s="210"/>
    </row>
    <row r="6" spans="1:12" s="2" customFormat="1" ht="84.75" customHeight="1" x14ac:dyDescent="0.2">
      <c r="A6" s="239"/>
      <c r="B6" s="234"/>
      <c r="C6" s="234"/>
      <c r="D6" s="26" t="s">
        <v>222</v>
      </c>
      <c r="E6" s="26" t="s">
        <v>254</v>
      </c>
      <c r="F6" s="237"/>
      <c r="G6" s="30" t="s">
        <v>117</v>
      </c>
      <c r="H6" s="234"/>
      <c r="I6" s="71" t="s">
        <v>901</v>
      </c>
      <c r="J6" s="174"/>
      <c r="K6" s="199" t="s">
        <v>1000</v>
      </c>
      <c r="L6" s="141"/>
    </row>
    <row r="7" spans="1:12" s="2" customFormat="1" ht="280.5" x14ac:dyDescent="0.2">
      <c r="A7" s="239"/>
      <c r="B7" s="234"/>
      <c r="C7" s="234"/>
      <c r="D7" s="26" t="s">
        <v>436</v>
      </c>
      <c r="E7" s="26" t="s">
        <v>207</v>
      </c>
      <c r="F7" s="237"/>
      <c r="G7" s="30" t="s">
        <v>115</v>
      </c>
      <c r="H7" s="234"/>
      <c r="I7" s="169" t="s">
        <v>738</v>
      </c>
      <c r="J7" s="174"/>
      <c r="K7" s="11" t="s">
        <v>1049</v>
      </c>
      <c r="L7" s="141"/>
    </row>
    <row r="8" spans="1:12" s="2" customFormat="1" ht="89.25" x14ac:dyDescent="0.2">
      <c r="A8" s="86"/>
      <c r="B8" s="234"/>
      <c r="C8" s="234"/>
      <c r="D8" s="90" t="s">
        <v>474</v>
      </c>
      <c r="E8" s="71" t="s">
        <v>473</v>
      </c>
      <c r="F8" s="237"/>
      <c r="G8" s="84" t="s">
        <v>471</v>
      </c>
      <c r="H8" s="235"/>
      <c r="I8" s="169" t="s">
        <v>849</v>
      </c>
      <c r="J8" s="174"/>
      <c r="K8" s="11" t="s">
        <v>1050</v>
      </c>
      <c r="L8" s="141"/>
    </row>
    <row r="9" spans="1:12" s="2" customFormat="1" ht="102" x14ac:dyDescent="0.2">
      <c r="A9" s="86"/>
      <c r="B9" s="235"/>
      <c r="C9" s="235"/>
      <c r="D9" s="90" t="s">
        <v>476</v>
      </c>
      <c r="E9" s="71" t="s">
        <v>475</v>
      </c>
      <c r="F9" s="238"/>
      <c r="G9" s="84" t="s">
        <v>471</v>
      </c>
      <c r="H9" s="89"/>
      <c r="I9" s="169" t="s">
        <v>902</v>
      </c>
      <c r="J9" s="174"/>
      <c r="K9" s="11" t="s">
        <v>931</v>
      </c>
      <c r="L9" s="141"/>
    </row>
    <row r="10" spans="1:12" s="2" customFormat="1" ht="288.75" customHeight="1" x14ac:dyDescent="0.2">
      <c r="A10" s="81" t="s">
        <v>66</v>
      </c>
      <c r="B10" s="77" t="s">
        <v>148</v>
      </c>
      <c r="C10" s="77" t="s">
        <v>80</v>
      </c>
      <c r="D10" s="30" t="s">
        <v>162</v>
      </c>
      <c r="E10" s="30" t="s">
        <v>224</v>
      </c>
      <c r="F10" s="30" t="s">
        <v>341</v>
      </c>
      <c r="G10" s="77" t="s">
        <v>112</v>
      </c>
      <c r="H10" s="30"/>
      <c r="I10" s="169" t="s">
        <v>759</v>
      </c>
      <c r="J10" s="174"/>
      <c r="K10" s="202" t="s">
        <v>1009</v>
      </c>
      <c r="L10" s="141"/>
    </row>
    <row r="11" spans="1:12" s="2" customFormat="1" ht="344.25" x14ac:dyDescent="0.2">
      <c r="A11" s="77" t="s">
        <v>67</v>
      </c>
      <c r="B11" s="77" t="s">
        <v>73</v>
      </c>
      <c r="C11" s="77" t="s">
        <v>81</v>
      </c>
      <c r="D11" s="30" t="s">
        <v>193</v>
      </c>
      <c r="E11" s="30" t="s">
        <v>450</v>
      </c>
      <c r="F11" s="30" t="s">
        <v>451</v>
      </c>
      <c r="G11" s="77" t="s">
        <v>115</v>
      </c>
      <c r="H11" s="64" t="s">
        <v>92</v>
      </c>
      <c r="I11" s="169" t="s">
        <v>726</v>
      </c>
      <c r="J11" s="174"/>
      <c r="K11" s="11" t="s">
        <v>981</v>
      </c>
      <c r="L11" s="141"/>
    </row>
    <row r="12" spans="1:12" s="2" customFormat="1" ht="217.5" customHeight="1" x14ac:dyDescent="0.2">
      <c r="A12" s="81" t="s">
        <v>68</v>
      </c>
      <c r="B12" s="77" t="s">
        <v>74</v>
      </c>
      <c r="C12" s="77" t="s">
        <v>82</v>
      </c>
      <c r="D12" s="30" t="s">
        <v>259</v>
      </c>
      <c r="E12" s="30" t="s">
        <v>260</v>
      </c>
      <c r="F12" s="30" t="s">
        <v>467</v>
      </c>
      <c r="G12" s="78" t="s">
        <v>116</v>
      </c>
      <c r="H12" s="184" t="s">
        <v>929</v>
      </c>
      <c r="I12" s="169" t="s">
        <v>930</v>
      </c>
      <c r="J12" s="174"/>
      <c r="K12" s="184" t="s">
        <v>1051</v>
      </c>
      <c r="L12" s="141"/>
    </row>
    <row r="13" spans="1:12" s="2" customFormat="1" ht="395.25" x14ac:dyDescent="0.2">
      <c r="A13" s="150" t="s">
        <v>69</v>
      </c>
      <c r="B13" s="148" t="s">
        <v>77</v>
      </c>
      <c r="C13" s="148" t="s">
        <v>83</v>
      </c>
      <c r="D13" s="151" t="s">
        <v>437</v>
      </c>
      <c r="E13" s="151" t="s">
        <v>163</v>
      </c>
      <c r="F13" s="151" t="s">
        <v>453</v>
      </c>
      <c r="G13" s="149" t="s">
        <v>114</v>
      </c>
      <c r="H13" s="151" t="s">
        <v>92</v>
      </c>
      <c r="I13" s="71" t="s">
        <v>900</v>
      </c>
      <c r="J13" s="175"/>
      <c r="K13" s="11" t="s">
        <v>1047</v>
      </c>
      <c r="L13" s="144"/>
    </row>
    <row r="14" spans="1:12" s="2" customFormat="1" ht="91.5" customHeight="1" x14ac:dyDescent="0.2">
      <c r="A14" s="150" t="s">
        <v>70</v>
      </c>
      <c r="B14" s="148" t="s">
        <v>75</v>
      </c>
      <c r="C14" s="148" t="s">
        <v>84</v>
      </c>
      <c r="D14" s="151" t="s">
        <v>214</v>
      </c>
      <c r="E14" s="151" t="s">
        <v>204</v>
      </c>
      <c r="F14" s="151" t="s">
        <v>438</v>
      </c>
      <c r="G14" s="148" t="s">
        <v>114</v>
      </c>
      <c r="H14" s="151" t="s">
        <v>92</v>
      </c>
      <c r="I14" s="169" t="s">
        <v>852</v>
      </c>
      <c r="J14" s="174"/>
      <c r="K14" s="11" t="s">
        <v>968</v>
      </c>
      <c r="L14" s="141"/>
    </row>
    <row r="15" spans="1:12" s="2" customFormat="1" ht="99" customHeight="1" x14ac:dyDescent="0.2">
      <c r="A15" s="150" t="s">
        <v>71</v>
      </c>
      <c r="B15" s="148" t="s">
        <v>78</v>
      </c>
      <c r="C15" s="148" t="s">
        <v>85</v>
      </c>
      <c r="D15" s="151" t="s">
        <v>261</v>
      </c>
      <c r="E15" s="151" t="s">
        <v>205</v>
      </c>
      <c r="F15" s="151" t="s">
        <v>342</v>
      </c>
      <c r="G15" s="148" t="s">
        <v>114</v>
      </c>
      <c r="H15" s="151" t="s">
        <v>92</v>
      </c>
      <c r="I15" s="169" t="s">
        <v>870</v>
      </c>
      <c r="J15" s="174"/>
      <c r="K15" s="11" t="s">
        <v>967</v>
      </c>
      <c r="L15" s="189"/>
    </row>
    <row r="16" spans="1:12" s="2" customFormat="1" ht="89.25" x14ac:dyDescent="0.2">
      <c r="A16" s="82" t="s">
        <v>149</v>
      </c>
      <c r="B16" s="148" t="s">
        <v>150</v>
      </c>
      <c r="C16" s="148" t="s">
        <v>151</v>
      </c>
      <c r="D16" s="151" t="s">
        <v>216</v>
      </c>
      <c r="E16" s="151" t="s">
        <v>206</v>
      </c>
      <c r="F16" s="151" t="s">
        <v>455</v>
      </c>
      <c r="G16" s="148" t="s">
        <v>114</v>
      </c>
      <c r="H16" s="151" t="s">
        <v>92</v>
      </c>
      <c r="I16" s="169" t="s">
        <v>853</v>
      </c>
      <c r="J16" s="174"/>
      <c r="K16" s="11" t="s">
        <v>1052</v>
      </c>
      <c r="L16" s="174"/>
    </row>
    <row r="17" spans="1:12" ht="409.6" thickBot="1" x14ac:dyDescent="0.25">
      <c r="A17" s="32" t="s">
        <v>215</v>
      </c>
      <c r="B17" s="33" t="s">
        <v>262</v>
      </c>
      <c r="C17" s="33" t="s">
        <v>263</v>
      </c>
      <c r="D17" s="33" t="s">
        <v>343</v>
      </c>
      <c r="E17" s="45" t="s">
        <v>463</v>
      </c>
      <c r="F17" s="45" t="s">
        <v>464</v>
      </c>
      <c r="G17" s="29" t="s">
        <v>112</v>
      </c>
      <c r="H17" s="45"/>
      <c r="I17" s="14" t="s">
        <v>871</v>
      </c>
      <c r="J17" s="124"/>
      <c r="K17" s="14" t="s">
        <v>1010</v>
      </c>
      <c r="L17" s="141"/>
    </row>
    <row r="18" spans="1:12" x14ac:dyDescent="0.2">
      <c r="F18" s="66"/>
    </row>
  </sheetData>
  <autoFilter ref="A2:I17"/>
  <customSheetViews>
    <customSheetView guid="{F0FFAE6A-6B8B-4B67-87B9-83B9CE1F7CDB}" showAutoFilter="1" topLeftCell="A34">
      <selection activeCell="K46" sqref="K46"/>
      <pageMargins left="0.70866141732283472" right="0.70866141732283472" top="0.74803149606299213" bottom="0.74803149606299213" header="0.31496062992125984" footer="0.31496062992125984"/>
      <pageSetup paperSize="9" orientation="landscape" r:id="rId1"/>
      <autoFilter ref="A2:K39"/>
    </customSheetView>
  </customSheetViews>
  <mergeCells count="6">
    <mergeCell ref="A1:L1"/>
    <mergeCell ref="C3:C9"/>
    <mergeCell ref="F3:F9"/>
    <mergeCell ref="B3:B9"/>
    <mergeCell ref="A3:A7"/>
    <mergeCell ref="H3:H8"/>
  </mergeCells>
  <pageMargins left="0.23622047244094491" right="0.23622047244094491" top="0.74803149606299213" bottom="0.74803149606299213" header="0.31496062992125984" footer="0.31496062992125984"/>
  <pageSetup paperSize="8" scale="98"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90" zoomScaleNormal="90" workbookViewId="0">
      <pane xSplit="6" ySplit="2" topLeftCell="G30" activePane="bottomRight" state="frozen"/>
      <selection pane="topRight" activeCell="I1" sqref="I1"/>
      <selection pane="bottomLeft" activeCell="A3" sqref="A3"/>
      <selection pane="bottomRight" activeCell="E4" sqref="E4"/>
    </sheetView>
  </sheetViews>
  <sheetFormatPr defaultRowHeight="15" x14ac:dyDescent="0.2"/>
  <cols>
    <col min="1" max="1" width="15.44140625" customWidth="1"/>
    <col min="2" max="2" width="16.6640625" customWidth="1"/>
    <col min="3" max="3" width="16" customWidth="1"/>
    <col min="4" max="4" width="16.77734375" bestFit="1" customWidth="1"/>
    <col min="5" max="5" width="11.77734375" customWidth="1"/>
    <col min="6" max="6" width="20.21875" customWidth="1"/>
    <col min="7" max="7" width="8.88671875" customWidth="1"/>
    <col min="8" max="8" width="13.21875" customWidth="1"/>
    <col min="9" max="9" width="29.33203125" customWidth="1"/>
    <col min="10" max="10" width="2" customWidth="1"/>
    <col min="11" max="11" width="31.109375" customWidth="1"/>
    <col min="12" max="12" width="1.77734375" customWidth="1"/>
  </cols>
  <sheetData>
    <row r="1" spans="1:12" ht="39" customHeight="1" x14ac:dyDescent="0.2">
      <c r="A1" s="215" t="s">
        <v>87</v>
      </c>
      <c r="B1" s="216"/>
      <c r="C1" s="216"/>
      <c r="D1" s="216"/>
      <c r="E1" s="216"/>
      <c r="F1" s="216"/>
      <c r="G1" s="216"/>
      <c r="H1" s="216"/>
      <c r="I1" s="216"/>
      <c r="J1" s="216"/>
      <c r="K1" s="216"/>
      <c r="L1" s="216"/>
    </row>
    <row r="2" spans="1:12" ht="63.75" x14ac:dyDescent="0.2">
      <c r="A2" s="13" t="s">
        <v>124</v>
      </c>
      <c r="B2" s="12" t="s">
        <v>2</v>
      </c>
      <c r="C2" s="12" t="s">
        <v>164</v>
      </c>
      <c r="D2" s="12" t="s">
        <v>15</v>
      </c>
      <c r="E2" s="12" t="s">
        <v>14</v>
      </c>
      <c r="F2" s="12" t="s">
        <v>161</v>
      </c>
      <c r="G2" s="12" t="s">
        <v>7</v>
      </c>
      <c r="H2" s="12" t="s">
        <v>0</v>
      </c>
      <c r="I2" s="12" t="s">
        <v>123</v>
      </c>
      <c r="J2" s="12" t="s">
        <v>1</v>
      </c>
      <c r="K2" s="12" t="s">
        <v>919</v>
      </c>
      <c r="L2" s="12" t="s">
        <v>1</v>
      </c>
    </row>
    <row r="3" spans="1:12" ht="98.25" customHeight="1" x14ac:dyDescent="0.2">
      <c r="A3" s="240" t="s">
        <v>95</v>
      </c>
      <c r="B3" s="28" t="s">
        <v>88</v>
      </c>
      <c r="C3" s="28" t="s">
        <v>247</v>
      </c>
      <c r="D3" s="28" t="s">
        <v>346</v>
      </c>
      <c r="E3" s="28" t="s">
        <v>167</v>
      </c>
      <c r="F3" s="28" t="s">
        <v>356</v>
      </c>
      <c r="G3" s="52" t="s">
        <v>126</v>
      </c>
      <c r="H3" s="28" t="s">
        <v>94</v>
      </c>
      <c r="I3" s="169" t="s">
        <v>715</v>
      </c>
      <c r="J3" s="139"/>
      <c r="K3" s="170" t="s">
        <v>924</v>
      </c>
      <c r="L3" s="187"/>
    </row>
    <row r="4" spans="1:12" ht="204" x14ac:dyDescent="0.2">
      <c r="A4" s="241"/>
      <c r="B4" s="28" t="s">
        <v>89</v>
      </c>
      <c r="C4" s="28" t="s">
        <v>344</v>
      </c>
      <c r="D4" s="28" t="s">
        <v>347</v>
      </c>
      <c r="E4" s="28" t="s">
        <v>168</v>
      </c>
      <c r="F4" s="28" t="s">
        <v>357</v>
      </c>
      <c r="G4" s="52" t="s">
        <v>126</v>
      </c>
      <c r="H4" s="28" t="s">
        <v>91</v>
      </c>
      <c r="I4" s="169" t="s">
        <v>903</v>
      </c>
      <c r="J4" s="156"/>
      <c r="K4" s="170" t="s">
        <v>1059</v>
      </c>
      <c r="L4" s="186"/>
    </row>
    <row r="5" spans="1:12" ht="51" x14ac:dyDescent="0.2">
      <c r="A5" s="241"/>
      <c r="B5" s="28" t="s">
        <v>90</v>
      </c>
      <c r="C5" s="28" t="s">
        <v>264</v>
      </c>
      <c r="D5" s="28" t="s">
        <v>348</v>
      </c>
      <c r="E5" s="28" t="s">
        <v>170</v>
      </c>
      <c r="F5" s="28" t="s">
        <v>358</v>
      </c>
      <c r="G5" s="52" t="s">
        <v>118</v>
      </c>
      <c r="H5" s="28" t="s">
        <v>91</v>
      </c>
      <c r="I5" s="169" t="s">
        <v>720</v>
      </c>
      <c r="J5" s="139"/>
      <c r="K5" s="183" t="s">
        <v>720</v>
      </c>
      <c r="L5" s="187"/>
    </row>
    <row r="6" spans="1:12" ht="140.25" x14ac:dyDescent="0.2">
      <c r="A6" s="241"/>
      <c r="B6" s="28" t="s">
        <v>248</v>
      </c>
      <c r="C6" s="28" t="s">
        <v>349</v>
      </c>
      <c r="D6" s="28" t="s">
        <v>350</v>
      </c>
      <c r="E6" s="28" t="s">
        <v>169</v>
      </c>
      <c r="F6" s="28" t="s">
        <v>364</v>
      </c>
      <c r="G6" s="52" t="s">
        <v>126</v>
      </c>
      <c r="H6" s="28" t="s">
        <v>92</v>
      </c>
      <c r="I6" s="169" t="s">
        <v>734</v>
      </c>
      <c r="J6" s="156"/>
      <c r="K6" s="14" t="s">
        <v>946</v>
      </c>
      <c r="L6" s="187"/>
    </row>
    <row r="7" spans="1:12" ht="127.5" x14ac:dyDescent="0.2">
      <c r="A7" s="241"/>
      <c r="B7" s="28" t="s">
        <v>93</v>
      </c>
      <c r="C7" s="28" t="s">
        <v>345</v>
      </c>
      <c r="D7" s="28" t="s">
        <v>351</v>
      </c>
      <c r="E7" s="28" t="s">
        <v>167</v>
      </c>
      <c r="F7" s="28" t="s">
        <v>359</v>
      </c>
      <c r="G7" s="58" t="s">
        <v>126</v>
      </c>
      <c r="H7" s="28" t="s">
        <v>94</v>
      </c>
      <c r="I7" s="169" t="s">
        <v>904</v>
      </c>
      <c r="J7" s="139"/>
      <c r="K7" s="14" t="s">
        <v>1060</v>
      </c>
      <c r="L7" s="187"/>
    </row>
    <row r="8" spans="1:12" ht="114.75" x14ac:dyDescent="0.2">
      <c r="A8" s="242"/>
      <c r="B8" s="54" t="s">
        <v>178</v>
      </c>
      <c r="C8" s="28" t="s">
        <v>362</v>
      </c>
      <c r="D8" s="28" t="s">
        <v>363</v>
      </c>
      <c r="E8" s="28" t="s">
        <v>352</v>
      </c>
      <c r="F8" s="28" t="s">
        <v>360</v>
      </c>
      <c r="G8" s="58" t="s">
        <v>184</v>
      </c>
      <c r="H8" s="28" t="s">
        <v>92</v>
      </c>
      <c r="I8" s="169" t="s">
        <v>732</v>
      </c>
      <c r="J8" s="156"/>
      <c r="K8" s="14" t="s">
        <v>1055</v>
      </c>
      <c r="L8" s="187"/>
    </row>
    <row r="9" spans="1:12" ht="102" x14ac:dyDescent="0.2">
      <c r="A9" s="27" t="s">
        <v>353</v>
      </c>
      <c r="B9" s="28" t="s">
        <v>365</v>
      </c>
      <c r="C9" s="28" t="s">
        <v>361</v>
      </c>
      <c r="D9" s="28" t="s">
        <v>355</v>
      </c>
      <c r="E9" s="28" t="s">
        <v>171</v>
      </c>
      <c r="F9" s="28" t="s">
        <v>366</v>
      </c>
      <c r="G9" s="59" t="s">
        <v>126</v>
      </c>
      <c r="H9" s="28" t="s">
        <v>91</v>
      </c>
      <c r="I9" s="169" t="s">
        <v>721</v>
      </c>
      <c r="J9" s="156"/>
      <c r="K9" s="14" t="s">
        <v>947</v>
      </c>
      <c r="L9" s="186"/>
    </row>
    <row r="10" spans="1:12" ht="127.5" x14ac:dyDescent="0.2">
      <c r="A10" s="27" t="s">
        <v>354</v>
      </c>
      <c r="B10" s="54" t="s">
        <v>370</v>
      </c>
      <c r="C10" s="54" t="s">
        <v>371</v>
      </c>
      <c r="D10" s="54" t="s">
        <v>372</v>
      </c>
      <c r="E10" s="54" t="s">
        <v>368</v>
      </c>
      <c r="F10" s="54" t="s">
        <v>367</v>
      </c>
      <c r="G10" s="59" t="s">
        <v>116</v>
      </c>
      <c r="H10" s="54" t="s">
        <v>369</v>
      </c>
      <c r="I10" s="169" t="s">
        <v>730</v>
      </c>
      <c r="J10" s="139"/>
      <c r="K10" s="19" t="s">
        <v>925</v>
      </c>
      <c r="L10" s="187"/>
    </row>
    <row r="11" spans="1:12" ht="114.75" customHeight="1" x14ac:dyDescent="0.2">
      <c r="A11" s="27" t="s">
        <v>166</v>
      </c>
      <c r="B11" s="28" t="s">
        <v>265</v>
      </c>
      <c r="C11" s="28" t="s">
        <v>96</v>
      </c>
      <c r="D11" s="28" t="s">
        <v>374</v>
      </c>
      <c r="E11" s="28" t="s">
        <v>266</v>
      </c>
      <c r="F11" s="28" t="s">
        <v>379</v>
      </c>
      <c r="G11" s="41" t="s">
        <v>116</v>
      </c>
      <c r="H11" s="28" t="s">
        <v>373</v>
      </c>
      <c r="I11" s="169" t="s">
        <v>735</v>
      </c>
      <c r="J11" s="156"/>
      <c r="K11" s="14" t="s">
        <v>1096</v>
      </c>
      <c r="L11" s="187"/>
    </row>
    <row r="12" spans="1:12" ht="178.5" x14ac:dyDescent="0.2">
      <c r="A12" s="27" t="s">
        <v>97</v>
      </c>
      <c r="B12" s="28" t="s">
        <v>375</v>
      </c>
      <c r="C12" s="28" t="s">
        <v>376</v>
      </c>
      <c r="D12" s="28" t="s">
        <v>378</v>
      </c>
      <c r="E12" s="28" t="s">
        <v>377</v>
      </c>
      <c r="F12" s="28" t="s">
        <v>381</v>
      </c>
      <c r="G12" s="28" t="s">
        <v>177</v>
      </c>
      <c r="H12" s="28" t="s">
        <v>102</v>
      </c>
      <c r="I12" s="71" t="s">
        <v>872</v>
      </c>
      <c r="J12" s="139"/>
      <c r="K12" s="19" t="s">
        <v>872</v>
      </c>
      <c r="L12" s="187"/>
    </row>
    <row r="13" spans="1:12" ht="127.5" x14ac:dyDescent="0.2">
      <c r="A13" s="27" t="s">
        <v>380</v>
      </c>
      <c r="B13" s="24"/>
      <c r="C13" s="28" t="s">
        <v>382</v>
      </c>
      <c r="D13" s="28" t="s">
        <v>384</v>
      </c>
      <c r="E13" s="28" t="s">
        <v>383</v>
      </c>
      <c r="F13" s="28" t="s">
        <v>386</v>
      </c>
      <c r="G13" s="18" t="s">
        <v>176</v>
      </c>
      <c r="H13" s="28" t="s">
        <v>385</v>
      </c>
      <c r="I13" s="169" t="s">
        <v>716</v>
      </c>
      <c r="J13" s="139"/>
      <c r="K13" s="14" t="s">
        <v>716</v>
      </c>
      <c r="L13" s="187"/>
    </row>
    <row r="14" spans="1:12" ht="121.5" customHeight="1" x14ac:dyDescent="0.2">
      <c r="A14" s="27" t="s">
        <v>98</v>
      </c>
      <c r="B14" s="24"/>
      <c r="C14" s="28" t="s">
        <v>382</v>
      </c>
      <c r="D14" s="28" t="s">
        <v>387</v>
      </c>
      <c r="E14" s="28" t="s">
        <v>383</v>
      </c>
      <c r="F14" s="28" t="s">
        <v>394</v>
      </c>
      <c r="G14" s="28" t="s">
        <v>176</v>
      </c>
      <c r="H14" s="60" t="s">
        <v>388</v>
      </c>
      <c r="I14" s="169" t="s">
        <v>731</v>
      </c>
      <c r="J14" s="139"/>
      <c r="K14" s="11" t="s">
        <v>948</v>
      </c>
      <c r="L14" s="187"/>
    </row>
    <row r="15" spans="1:12" ht="102" x14ac:dyDescent="0.2">
      <c r="A15" s="27" t="s">
        <v>185</v>
      </c>
      <c r="B15" s="58" t="s">
        <v>391</v>
      </c>
      <c r="C15" s="28" t="s">
        <v>395</v>
      </c>
      <c r="D15" s="28" t="s">
        <v>396</v>
      </c>
      <c r="E15" s="28" t="s">
        <v>389</v>
      </c>
      <c r="F15" s="28" t="s">
        <v>397</v>
      </c>
      <c r="G15" s="28" t="s">
        <v>172</v>
      </c>
      <c r="H15" s="28" t="s">
        <v>390</v>
      </c>
      <c r="I15" s="169" t="s">
        <v>729</v>
      </c>
      <c r="J15" s="139"/>
      <c r="K15" s="14" t="s">
        <v>1061</v>
      </c>
      <c r="L15" s="187"/>
    </row>
    <row r="16" spans="1:12" s="10" customFormat="1" ht="216.75" customHeight="1" x14ac:dyDescent="0.2">
      <c r="A16" s="27" t="s">
        <v>186</v>
      </c>
      <c r="B16" s="28" t="s">
        <v>197</v>
      </c>
      <c r="C16" s="28" t="s">
        <v>196</v>
      </c>
      <c r="D16" s="28" t="s">
        <v>195</v>
      </c>
      <c r="E16" s="28" t="s">
        <v>194</v>
      </c>
      <c r="F16" s="28" t="s">
        <v>452</v>
      </c>
      <c r="G16" s="17" t="s">
        <v>173</v>
      </c>
      <c r="H16" s="28" t="s">
        <v>390</v>
      </c>
      <c r="I16" s="169" t="s">
        <v>725</v>
      </c>
      <c r="J16" s="177"/>
      <c r="K16" s="14" t="s">
        <v>983</v>
      </c>
      <c r="L16" s="195"/>
    </row>
    <row r="17" spans="1:12" s="9" customFormat="1" ht="204" customHeight="1" x14ac:dyDescent="0.2">
      <c r="A17" s="27" t="s">
        <v>187</v>
      </c>
      <c r="B17" s="26" t="s">
        <v>190</v>
      </c>
      <c r="C17" s="28" t="s">
        <v>401</v>
      </c>
      <c r="D17" s="54" t="s">
        <v>398</v>
      </c>
      <c r="E17" s="28" t="s">
        <v>392</v>
      </c>
      <c r="F17" s="28" t="s">
        <v>393</v>
      </c>
      <c r="G17" s="58" t="s">
        <v>174</v>
      </c>
      <c r="H17" s="28" t="s">
        <v>101</v>
      </c>
      <c r="I17" s="169" t="s">
        <v>905</v>
      </c>
      <c r="J17" s="178"/>
      <c r="K17" s="184" t="s">
        <v>1056</v>
      </c>
      <c r="L17" s="158"/>
    </row>
    <row r="18" spans="1:12" ht="208.5" customHeight="1" x14ac:dyDescent="0.2">
      <c r="A18" s="27" t="s">
        <v>188</v>
      </c>
      <c r="B18" s="28" t="s">
        <v>192</v>
      </c>
      <c r="C18" s="54" t="s">
        <v>401</v>
      </c>
      <c r="D18" s="28" t="s">
        <v>402</v>
      </c>
      <c r="E18" s="28" t="s">
        <v>399</v>
      </c>
      <c r="F18" s="28" t="s">
        <v>407</v>
      </c>
      <c r="G18" s="55" t="s">
        <v>126</v>
      </c>
      <c r="H18" s="28" t="s">
        <v>92</v>
      </c>
      <c r="I18" s="169" t="s">
        <v>717</v>
      </c>
      <c r="J18" s="156"/>
      <c r="K18" s="183" t="s">
        <v>926</v>
      </c>
      <c r="L18" s="187"/>
    </row>
    <row r="19" spans="1:12" ht="76.5" x14ac:dyDescent="0.2">
      <c r="A19" s="20" t="s">
        <v>189</v>
      </c>
      <c r="B19" s="28" t="s">
        <v>191</v>
      </c>
      <c r="C19" s="54" t="s">
        <v>401</v>
      </c>
      <c r="D19" s="28" t="s">
        <v>402</v>
      </c>
      <c r="E19" s="28" t="s">
        <v>400</v>
      </c>
      <c r="F19" s="28" t="s">
        <v>407</v>
      </c>
      <c r="G19" s="28" t="s">
        <v>175</v>
      </c>
      <c r="H19" s="28" t="s">
        <v>92</v>
      </c>
      <c r="I19" s="169" t="s">
        <v>718</v>
      </c>
      <c r="J19" s="156"/>
      <c r="K19" s="14" t="s">
        <v>1095</v>
      </c>
      <c r="L19" s="187"/>
    </row>
    <row r="20" spans="1:12" ht="127.5" x14ac:dyDescent="0.2">
      <c r="A20" s="20" t="s">
        <v>99</v>
      </c>
      <c r="B20" s="24"/>
      <c r="C20" s="28" t="s">
        <v>382</v>
      </c>
      <c r="D20" s="28" t="s">
        <v>404</v>
      </c>
      <c r="E20" s="28" t="s">
        <v>403</v>
      </c>
      <c r="F20" s="28" t="s">
        <v>406</v>
      </c>
      <c r="G20" s="28" t="s">
        <v>176</v>
      </c>
      <c r="H20" s="28" t="s">
        <v>405</v>
      </c>
      <c r="I20" s="169" t="s">
        <v>719</v>
      </c>
      <c r="J20" s="156"/>
      <c r="K20" s="183" t="s">
        <v>928</v>
      </c>
      <c r="L20" s="186"/>
    </row>
    <row r="21" spans="1:12" ht="216.75" x14ac:dyDescent="0.2">
      <c r="A21" s="21" t="s">
        <v>410</v>
      </c>
      <c r="B21" s="16" t="s">
        <v>165</v>
      </c>
      <c r="C21" s="16" t="s">
        <v>412</v>
      </c>
      <c r="D21" s="16" t="s">
        <v>411</v>
      </c>
      <c r="E21" s="16" t="s">
        <v>413</v>
      </c>
      <c r="F21" s="16" t="s">
        <v>409</v>
      </c>
      <c r="G21" s="57" t="s">
        <v>116</v>
      </c>
      <c r="H21" s="56" t="s">
        <v>408</v>
      </c>
      <c r="I21" s="168" t="s">
        <v>733</v>
      </c>
      <c r="J21" s="156"/>
      <c r="K21" s="14" t="s">
        <v>1057</v>
      </c>
      <c r="L21" s="186"/>
    </row>
    <row r="22" spans="1:12" ht="408" x14ac:dyDescent="0.2">
      <c r="A22" s="27" t="s">
        <v>100</v>
      </c>
      <c r="B22" s="28" t="s">
        <v>180</v>
      </c>
      <c r="C22" s="28" t="s">
        <v>179</v>
      </c>
      <c r="D22" s="28" t="s">
        <v>414</v>
      </c>
      <c r="E22" s="28" t="s">
        <v>415</v>
      </c>
      <c r="F22" s="28" t="s">
        <v>416</v>
      </c>
      <c r="G22" s="55" t="s">
        <v>116</v>
      </c>
      <c r="H22" s="28" t="s">
        <v>417</v>
      </c>
      <c r="I22" s="169" t="s">
        <v>736</v>
      </c>
      <c r="J22" s="139"/>
      <c r="K22" s="183" t="s">
        <v>1058</v>
      </c>
      <c r="L22" s="187"/>
    </row>
    <row r="23" spans="1:12" ht="191.25" x14ac:dyDescent="0.2">
      <c r="A23" s="27" t="s">
        <v>181</v>
      </c>
      <c r="B23" s="24"/>
      <c r="C23" s="28" t="s">
        <v>182</v>
      </c>
      <c r="D23" s="28" t="s">
        <v>418</v>
      </c>
      <c r="E23" s="28" t="s">
        <v>183</v>
      </c>
      <c r="F23" s="28" t="s">
        <v>419</v>
      </c>
      <c r="G23" s="28" t="s">
        <v>175</v>
      </c>
      <c r="H23" s="28"/>
      <c r="I23" s="169" t="s">
        <v>906</v>
      </c>
      <c r="J23" s="139"/>
      <c r="K23" s="183" t="s">
        <v>927</v>
      </c>
      <c r="L23" s="187"/>
    </row>
  </sheetData>
  <autoFilter ref="A2:I23"/>
  <mergeCells count="2">
    <mergeCell ref="A3:A8"/>
    <mergeCell ref="A1:L1"/>
  </mergeCells>
  <hyperlinks>
    <hyperlink ref="H14" r:id="rId1" display="http://www.warwickshire-pcc.gov.uk/key-information/financial-information/pay-multiple-and-staff-salary-bands/"/>
  </hyperlinks>
  <pageMargins left="0.70866141732283472" right="0.70866141732283472" top="0.74803149606299213" bottom="0.74803149606299213" header="0.31496062992125984" footer="0.31496062992125984"/>
  <pageSetup paperSize="8"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E22" workbookViewId="0">
      <selection activeCell="K15" sqref="K15"/>
    </sheetView>
  </sheetViews>
  <sheetFormatPr defaultRowHeight="15" x14ac:dyDescent="0.2"/>
  <cols>
    <col min="1" max="1" width="13.6640625" customWidth="1"/>
    <col min="2" max="2" width="13.77734375" customWidth="1"/>
    <col min="3" max="3" width="13.88671875" customWidth="1"/>
    <col min="4" max="4" width="14.77734375" customWidth="1"/>
    <col min="5" max="5" width="17.109375" customWidth="1"/>
    <col min="8" max="8" width="43.33203125" customWidth="1"/>
    <col min="9" max="9" width="2" customWidth="1"/>
    <col min="10" max="10" width="32.21875" customWidth="1"/>
    <col min="11" max="11" width="1.77734375" customWidth="1"/>
  </cols>
  <sheetData>
    <row r="1" spans="1:11" ht="30" customHeight="1" x14ac:dyDescent="0.4">
      <c r="A1" s="246" t="s">
        <v>646</v>
      </c>
      <c r="B1" s="247"/>
      <c r="C1" s="247"/>
      <c r="D1" s="247"/>
      <c r="E1" s="247"/>
      <c r="F1" s="247"/>
      <c r="G1" s="247"/>
      <c r="H1" s="247"/>
      <c r="I1" s="247"/>
      <c r="J1" s="247"/>
      <c r="K1" s="247"/>
    </row>
    <row r="2" spans="1:11" ht="63.75" x14ac:dyDescent="0.2">
      <c r="A2" s="12" t="s">
        <v>124</v>
      </c>
      <c r="B2" s="12" t="s">
        <v>109</v>
      </c>
      <c r="C2" s="12" t="s">
        <v>15</v>
      </c>
      <c r="D2" s="12" t="s">
        <v>104</v>
      </c>
      <c r="E2" s="12" t="s">
        <v>161</v>
      </c>
      <c r="F2" s="12" t="s">
        <v>7</v>
      </c>
      <c r="G2" s="12" t="s">
        <v>0</v>
      </c>
      <c r="H2" s="12" t="s">
        <v>123</v>
      </c>
      <c r="I2" s="12" t="s">
        <v>1</v>
      </c>
      <c r="J2" s="12" t="s">
        <v>919</v>
      </c>
      <c r="K2" s="12" t="s">
        <v>1</v>
      </c>
    </row>
    <row r="3" spans="1:11" ht="248.25" customHeight="1" x14ac:dyDescent="0.2">
      <c r="A3" s="244" t="s">
        <v>645</v>
      </c>
      <c r="B3" s="243" t="s">
        <v>908</v>
      </c>
      <c r="C3" s="14" t="s">
        <v>648</v>
      </c>
      <c r="D3" s="14" t="s">
        <v>647</v>
      </c>
      <c r="E3" s="14" t="s">
        <v>698</v>
      </c>
      <c r="F3" s="168" t="s">
        <v>649</v>
      </c>
      <c r="G3" s="117" t="s">
        <v>203</v>
      </c>
      <c r="H3" s="14" t="s">
        <v>909</v>
      </c>
      <c r="I3" s="132"/>
      <c r="J3" s="14" t="s">
        <v>985</v>
      </c>
      <c r="K3" s="187"/>
    </row>
    <row r="4" spans="1:11" ht="153" x14ac:dyDescent="0.2">
      <c r="A4" s="244"/>
      <c r="B4" s="243"/>
      <c r="C4" s="14" t="s">
        <v>699</v>
      </c>
      <c r="D4" s="117"/>
      <c r="E4" s="14" t="s">
        <v>700</v>
      </c>
      <c r="F4" s="19" t="s">
        <v>649</v>
      </c>
      <c r="G4" s="117" t="s">
        <v>203</v>
      </c>
      <c r="H4" s="14" t="s">
        <v>910</v>
      </c>
      <c r="I4" s="132"/>
      <c r="J4" s="14" t="s">
        <v>986</v>
      </c>
      <c r="K4" s="187"/>
    </row>
    <row r="5" spans="1:11" ht="140.25" x14ac:dyDescent="0.2">
      <c r="A5" s="244"/>
      <c r="B5" s="243"/>
      <c r="C5" s="14" t="s">
        <v>651</v>
      </c>
      <c r="D5" s="117"/>
      <c r="E5" s="14" t="s">
        <v>650</v>
      </c>
      <c r="F5" s="19" t="s">
        <v>649</v>
      </c>
      <c r="G5" s="117" t="s">
        <v>203</v>
      </c>
      <c r="H5" s="14" t="s">
        <v>857</v>
      </c>
      <c r="I5" s="132"/>
      <c r="J5" s="14" t="s">
        <v>987</v>
      </c>
      <c r="K5" s="196"/>
    </row>
    <row r="6" spans="1:11" ht="102" x14ac:dyDescent="0.2">
      <c r="A6" s="244"/>
      <c r="B6" s="243"/>
      <c r="C6" s="23" t="s">
        <v>685</v>
      </c>
      <c r="D6" s="117"/>
      <c r="E6" s="14" t="s">
        <v>701</v>
      </c>
      <c r="F6" s="19" t="s">
        <v>649</v>
      </c>
      <c r="G6" s="117" t="s">
        <v>203</v>
      </c>
      <c r="H6" s="14" t="s">
        <v>858</v>
      </c>
      <c r="I6" s="132"/>
      <c r="J6" s="14" t="s">
        <v>988</v>
      </c>
      <c r="K6" s="187"/>
    </row>
    <row r="7" spans="1:11" ht="140.25" x14ac:dyDescent="0.2">
      <c r="A7" s="244"/>
      <c r="B7" s="243"/>
      <c r="C7" s="23" t="s">
        <v>652</v>
      </c>
      <c r="D7" s="117"/>
      <c r="E7" s="14" t="s">
        <v>686</v>
      </c>
      <c r="F7" s="19" t="s">
        <v>649</v>
      </c>
      <c r="G7" s="117" t="s">
        <v>203</v>
      </c>
      <c r="H7" s="14" t="s">
        <v>859</v>
      </c>
      <c r="I7" s="132"/>
      <c r="J7" s="14" t="s">
        <v>990</v>
      </c>
      <c r="K7" s="187"/>
    </row>
    <row r="8" spans="1:11" ht="242.25" x14ac:dyDescent="0.2">
      <c r="A8" s="14" t="s">
        <v>653</v>
      </c>
      <c r="B8" s="14" t="s">
        <v>654</v>
      </c>
      <c r="C8" s="14" t="s">
        <v>687</v>
      </c>
      <c r="D8" s="14" t="s">
        <v>655</v>
      </c>
      <c r="E8" s="14" t="s">
        <v>688</v>
      </c>
      <c r="F8" s="117" t="s">
        <v>649</v>
      </c>
      <c r="G8" s="117" t="s">
        <v>203</v>
      </c>
      <c r="H8" s="14" t="s">
        <v>860</v>
      </c>
      <c r="I8" s="131"/>
      <c r="J8" s="14" t="s">
        <v>989</v>
      </c>
      <c r="K8" s="186"/>
    </row>
    <row r="9" spans="1:11" ht="31.5" customHeight="1" x14ac:dyDescent="0.2">
      <c r="A9" s="245" t="s">
        <v>669</v>
      </c>
      <c r="B9" s="245"/>
      <c r="C9" s="245"/>
      <c r="D9" s="245"/>
      <c r="E9" s="245"/>
      <c r="F9" s="245"/>
      <c r="G9" s="245"/>
      <c r="H9" s="245"/>
      <c r="I9" s="245"/>
      <c r="J9" s="176"/>
      <c r="K9" s="176"/>
    </row>
    <row r="10" spans="1:11" ht="165.75" x14ac:dyDescent="0.2">
      <c r="A10" s="168" t="s">
        <v>656</v>
      </c>
      <c r="B10" s="14" t="s">
        <v>668</v>
      </c>
      <c r="C10" s="14" t="s">
        <v>689</v>
      </c>
      <c r="D10" s="14" t="s">
        <v>667</v>
      </c>
      <c r="E10" s="14" t="s">
        <v>702</v>
      </c>
      <c r="F10" s="117" t="s">
        <v>112</v>
      </c>
      <c r="G10" s="14" t="s">
        <v>703</v>
      </c>
      <c r="H10" s="14" t="s">
        <v>783</v>
      </c>
      <c r="I10" s="131"/>
      <c r="J10" s="14" t="s">
        <v>783</v>
      </c>
      <c r="K10" s="131"/>
    </row>
    <row r="11" spans="1:11" ht="191.25" x14ac:dyDescent="0.2">
      <c r="A11" s="119" t="s">
        <v>670</v>
      </c>
      <c r="B11" s="11" t="s">
        <v>690</v>
      </c>
      <c r="C11" s="168" t="s">
        <v>691</v>
      </c>
      <c r="D11" s="14" t="s">
        <v>679</v>
      </c>
      <c r="E11" s="11" t="s">
        <v>911</v>
      </c>
      <c r="F11" s="117" t="s">
        <v>112</v>
      </c>
      <c r="G11" s="14" t="s">
        <v>680</v>
      </c>
      <c r="H11" s="14" t="s">
        <v>912</v>
      </c>
      <c r="I11" s="132"/>
      <c r="J11" s="14" t="s">
        <v>1011</v>
      </c>
      <c r="K11" s="132"/>
    </row>
    <row r="12" spans="1:11" ht="216.75" x14ac:dyDescent="0.2">
      <c r="A12" s="168" t="s">
        <v>671</v>
      </c>
      <c r="B12" s="11" t="s">
        <v>692</v>
      </c>
      <c r="C12" s="168" t="s">
        <v>677</v>
      </c>
      <c r="D12" s="14" t="s">
        <v>693</v>
      </c>
      <c r="E12" s="11" t="s">
        <v>913</v>
      </c>
      <c r="F12" s="117" t="s">
        <v>112</v>
      </c>
      <c r="G12" s="14" t="s">
        <v>203</v>
      </c>
      <c r="H12" s="14" t="s">
        <v>914</v>
      </c>
      <c r="I12" s="132"/>
      <c r="J12" s="14" t="s">
        <v>1012</v>
      </c>
      <c r="K12" s="132"/>
    </row>
    <row r="13" spans="1:11" ht="306" customHeight="1" x14ac:dyDescent="0.2">
      <c r="A13" s="168" t="s">
        <v>672</v>
      </c>
      <c r="B13" s="11" t="s">
        <v>657</v>
      </c>
      <c r="C13" s="14" t="s">
        <v>694</v>
      </c>
      <c r="D13" s="14" t="s">
        <v>678</v>
      </c>
      <c r="E13" s="11" t="s">
        <v>915</v>
      </c>
      <c r="F13" s="117" t="s">
        <v>112</v>
      </c>
      <c r="G13" s="14" t="s">
        <v>203</v>
      </c>
      <c r="H13" s="14" t="s">
        <v>907</v>
      </c>
      <c r="I13" s="132"/>
      <c r="J13" s="14" t="s">
        <v>1013</v>
      </c>
      <c r="K13" s="132"/>
    </row>
    <row r="14" spans="1:11" ht="229.5" x14ac:dyDescent="0.2">
      <c r="A14" s="168" t="s">
        <v>673</v>
      </c>
      <c r="B14" s="11" t="s">
        <v>674</v>
      </c>
      <c r="C14" s="14" t="s">
        <v>695</v>
      </c>
      <c r="D14" s="14" t="s">
        <v>696</v>
      </c>
      <c r="E14" s="11" t="s">
        <v>873</v>
      </c>
      <c r="F14" s="117" t="s">
        <v>112</v>
      </c>
      <c r="G14" s="14" t="s">
        <v>203</v>
      </c>
      <c r="H14" s="14" t="s">
        <v>784</v>
      </c>
      <c r="I14" s="132"/>
      <c r="J14" s="14" t="s">
        <v>1014</v>
      </c>
      <c r="K14" s="132"/>
    </row>
    <row r="15" spans="1:11" ht="242.25" x14ac:dyDescent="0.2">
      <c r="A15" s="168" t="s">
        <v>675</v>
      </c>
      <c r="B15" s="11" t="s">
        <v>676</v>
      </c>
      <c r="C15" s="14" t="s">
        <v>697</v>
      </c>
      <c r="D15" s="14" t="s">
        <v>684</v>
      </c>
      <c r="E15" s="11" t="s">
        <v>874</v>
      </c>
      <c r="F15" s="117" t="s">
        <v>112</v>
      </c>
      <c r="G15" s="14" t="s">
        <v>681</v>
      </c>
      <c r="H15" s="11" t="s">
        <v>785</v>
      </c>
      <c r="I15" s="132"/>
      <c r="J15" s="14" t="s">
        <v>1015</v>
      </c>
      <c r="K15" s="187"/>
    </row>
  </sheetData>
  <autoFilter ref="A2:I15"/>
  <mergeCells count="4">
    <mergeCell ref="B3:B7"/>
    <mergeCell ref="A3:A7"/>
    <mergeCell ref="A9:I9"/>
    <mergeCell ref="A1:K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73"/>
  <sheetViews>
    <sheetView zoomScale="80" zoomScaleNormal="80" workbookViewId="0">
      <pane xSplit="2" ySplit="4" topLeftCell="D5" activePane="bottomRight" state="frozen"/>
      <selection pane="topRight" activeCell="C1" sqref="C1"/>
      <selection pane="bottomLeft" activeCell="A3" sqref="A3"/>
      <selection pane="bottomRight" activeCell="K4" sqref="K4"/>
    </sheetView>
  </sheetViews>
  <sheetFormatPr defaultColWidth="8.88671875" defaultRowHeight="12.75" x14ac:dyDescent="0.2"/>
  <cols>
    <col min="1" max="1" width="21.88671875" style="91" customWidth="1"/>
    <col min="2" max="2" width="36" style="91" customWidth="1"/>
    <col min="3" max="3" width="35.88671875" style="91" customWidth="1"/>
    <col min="4" max="4" width="23" style="91" customWidth="1"/>
    <col min="5" max="5" width="6.6640625" style="91" customWidth="1"/>
    <col min="6" max="6" width="13.88671875" style="91" bestFit="1" customWidth="1"/>
    <col min="7" max="7" width="56.44140625" style="91" customWidth="1"/>
    <col min="8" max="8" width="5.109375" style="91" customWidth="1"/>
    <col min="9" max="9" width="58.109375" style="91" customWidth="1"/>
    <col min="10" max="10" width="2.44140625" style="91" customWidth="1"/>
    <col min="11" max="11" width="36.33203125" style="91" customWidth="1"/>
    <col min="12" max="12" width="4.109375" style="91" customWidth="1"/>
    <col min="13" max="13" width="10" style="91" customWidth="1"/>
    <col min="14" max="14" width="4.21875" style="91" customWidth="1"/>
    <col min="15" max="16384" width="8.88671875" style="91"/>
  </cols>
  <sheetData>
    <row r="1" spans="1:14" ht="24" thickBot="1" x14ac:dyDescent="0.25">
      <c r="A1" s="248" t="s">
        <v>477</v>
      </c>
      <c r="B1" s="248"/>
      <c r="C1" s="248"/>
      <c r="D1" s="248"/>
      <c r="E1" s="248"/>
      <c r="F1" s="248"/>
      <c r="G1" s="248"/>
      <c r="H1" s="248"/>
      <c r="I1" s="248"/>
      <c r="J1" s="248"/>
      <c r="K1" s="248"/>
      <c r="L1" s="248"/>
      <c r="M1" s="248"/>
      <c r="N1" s="249"/>
    </row>
    <row r="2" spans="1:14" x14ac:dyDescent="0.2">
      <c r="A2" s="111" t="s">
        <v>124</v>
      </c>
      <c r="B2" s="111" t="s">
        <v>641</v>
      </c>
      <c r="C2" s="257" t="s">
        <v>420</v>
      </c>
      <c r="D2" s="258"/>
      <c r="E2" s="258"/>
      <c r="F2" s="258"/>
      <c r="G2" s="258"/>
      <c r="H2" s="258"/>
      <c r="I2" s="258"/>
      <c r="J2" s="258"/>
      <c r="K2" s="258"/>
      <c r="L2" s="258"/>
      <c r="M2" s="258"/>
      <c r="N2" s="259"/>
    </row>
    <row r="3" spans="1:14" ht="101.25" customHeight="1" x14ac:dyDescent="0.2">
      <c r="A3" s="118" t="s">
        <v>722</v>
      </c>
      <c r="B3" s="14" t="s">
        <v>1064</v>
      </c>
      <c r="C3" s="260" t="s">
        <v>642</v>
      </c>
      <c r="D3" s="261"/>
      <c r="E3" s="261"/>
      <c r="F3" s="261"/>
      <c r="G3" s="261"/>
      <c r="H3" s="261"/>
      <c r="I3" s="261"/>
      <c r="J3" s="261"/>
      <c r="K3" s="261"/>
      <c r="L3" s="261"/>
      <c r="M3" s="261"/>
      <c r="N3" s="261"/>
    </row>
    <row r="4" spans="1:14" ht="76.5" x14ac:dyDescent="0.2">
      <c r="A4" s="112" t="s">
        <v>478</v>
      </c>
      <c r="B4" s="112" t="s">
        <v>267</v>
      </c>
      <c r="C4" s="113" t="s">
        <v>268</v>
      </c>
      <c r="D4" s="113" t="s">
        <v>479</v>
      </c>
      <c r="E4" s="112" t="s">
        <v>480</v>
      </c>
      <c r="F4" s="114" t="s">
        <v>276</v>
      </c>
      <c r="G4" s="115" t="s">
        <v>269</v>
      </c>
      <c r="H4" s="116" t="s">
        <v>270</v>
      </c>
      <c r="I4" s="115" t="s">
        <v>271</v>
      </c>
      <c r="J4" s="116" t="s">
        <v>270</v>
      </c>
      <c r="K4" s="115" t="s">
        <v>272</v>
      </c>
      <c r="L4" s="116" t="s">
        <v>270</v>
      </c>
      <c r="M4" s="115" t="s">
        <v>273</v>
      </c>
      <c r="N4" s="116" t="s">
        <v>270</v>
      </c>
    </row>
    <row r="5" spans="1:14" ht="147.75" hidden="1" customHeight="1" x14ac:dyDescent="0.2">
      <c r="A5" s="14" t="s">
        <v>122</v>
      </c>
      <c r="B5" s="14" t="s">
        <v>481</v>
      </c>
      <c r="C5" s="14" t="s">
        <v>482</v>
      </c>
      <c r="D5" s="58" t="s">
        <v>483</v>
      </c>
      <c r="E5" s="14" t="s">
        <v>484</v>
      </c>
      <c r="F5" s="92">
        <v>7000</v>
      </c>
      <c r="G5" s="14" t="s">
        <v>760</v>
      </c>
      <c r="H5" s="124"/>
      <c r="I5" s="14" t="s">
        <v>1016</v>
      </c>
      <c r="J5" s="124"/>
      <c r="K5" s="93"/>
      <c r="L5" s="93"/>
      <c r="M5" s="93"/>
      <c r="N5" s="93"/>
    </row>
    <row r="6" spans="1:14" ht="409.5" hidden="1" x14ac:dyDescent="0.2">
      <c r="A6" s="94" t="s">
        <v>122</v>
      </c>
      <c r="B6" s="14" t="s">
        <v>485</v>
      </c>
      <c r="C6" s="95" t="s">
        <v>486</v>
      </c>
      <c r="D6" s="58" t="s">
        <v>483</v>
      </c>
      <c r="E6" s="14" t="s">
        <v>484</v>
      </c>
      <c r="F6" s="96">
        <v>6000</v>
      </c>
      <c r="G6" s="129" t="s">
        <v>761</v>
      </c>
      <c r="H6" s="123"/>
      <c r="I6" s="14" t="s">
        <v>1017</v>
      </c>
      <c r="J6" s="124"/>
      <c r="K6" s="130" t="s">
        <v>761</v>
      </c>
      <c r="L6" s="123"/>
      <c r="M6" s="93"/>
      <c r="N6" s="93"/>
    </row>
    <row r="7" spans="1:14" ht="318.75" hidden="1" x14ac:dyDescent="0.2">
      <c r="A7" s="94" t="s">
        <v>122</v>
      </c>
      <c r="B7" s="14" t="s">
        <v>487</v>
      </c>
      <c r="C7" s="94" t="s">
        <v>488</v>
      </c>
      <c r="D7" s="58" t="s">
        <v>483</v>
      </c>
      <c r="E7" s="14" t="s">
        <v>484</v>
      </c>
      <c r="F7" s="92">
        <v>3990</v>
      </c>
      <c r="G7" s="129" t="s">
        <v>761</v>
      </c>
      <c r="H7" s="123"/>
      <c r="I7" s="14" t="s">
        <v>1018</v>
      </c>
      <c r="J7" s="124"/>
      <c r="K7" s="130" t="s">
        <v>761</v>
      </c>
      <c r="L7" s="123"/>
      <c r="M7" s="93"/>
      <c r="N7" s="93"/>
    </row>
    <row r="8" spans="1:14" ht="114.75" hidden="1" x14ac:dyDescent="0.2">
      <c r="A8" s="94" t="s">
        <v>122</v>
      </c>
      <c r="B8" s="14" t="s">
        <v>489</v>
      </c>
      <c r="C8" s="14" t="s">
        <v>490</v>
      </c>
      <c r="D8" s="58" t="s">
        <v>483</v>
      </c>
      <c r="E8" s="14" t="s">
        <v>491</v>
      </c>
      <c r="F8" s="92">
        <v>33421</v>
      </c>
      <c r="G8" s="117" t="s">
        <v>916</v>
      </c>
      <c r="H8" s="93"/>
      <c r="I8" s="104" t="s">
        <v>1065</v>
      </c>
      <c r="J8" s="124"/>
      <c r="K8" s="93"/>
      <c r="L8" s="93"/>
      <c r="M8" s="93"/>
      <c r="N8" s="93"/>
    </row>
    <row r="9" spans="1:14" ht="89.25" hidden="1" customHeight="1" x14ac:dyDescent="0.2">
      <c r="A9" s="94" t="s">
        <v>492</v>
      </c>
      <c r="B9" s="14" t="s">
        <v>493</v>
      </c>
      <c r="C9" s="14" t="s">
        <v>494</v>
      </c>
      <c r="D9" s="58" t="s">
        <v>495</v>
      </c>
      <c r="E9" s="14" t="s">
        <v>491</v>
      </c>
      <c r="F9" s="92">
        <v>32000</v>
      </c>
      <c r="G9" s="104" t="s">
        <v>918</v>
      </c>
      <c r="H9" s="124"/>
      <c r="I9" s="104" t="s">
        <v>959</v>
      </c>
      <c r="J9" s="133"/>
      <c r="K9" s="93"/>
      <c r="L9" s="93"/>
      <c r="M9" s="93"/>
      <c r="N9" s="93"/>
    </row>
    <row r="10" spans="1:14" ht="382.5" hidden="1" x14ac:dyDescent="0.2">
      <c r="A10" s="94" t="s">
        <v>122</v>
      </c>
      <c r="B10" s="14" t="s">
        <v>1019</v>
      </c>
      <c r="C10" s="97" t="s">
        <v>496</v>
      </c>
      <c r="D10" s="58" t="s">
        <v>495</v>
      </c>
      <c r="E10" s="14" t="s">
        <v>484</v>
      </c>
      <c r="F10" s="98">
        <v>60000</v>
      </c>
      <c r="G10" s="129" t="s">
        <v>761</v>
      </c>
      <c r="H10" s="123"/>
      <c r="I10" s="14" t="s">
        <v>1030</v>
      </c>
      <c r="J10" s="124"/>
      <c r="K10" s="130" t="s">
        <v>761</v>
      </c>
      <c r="L10" s="123"/>
      <c r="M10" s="93"/>
      <c r="N10" s="93"/>
    </row>
    <row r="11" spans="1:14" ht="255" hidden="1" x14ac:dyDescent="0.2">
      <c r="A11" s="94" t="s">
        <v>497</v>
      </c>
      <c r="B11" s="14" t="s">
        <v>498</v>
      </c>
      <c r="C11" s="14" t="s">
        <v>499</v>
      </c>
      <c r="D11" s="14" t="s">
        <v>500</v>
      </c>
      <c r="E11" s="11" t="s">
        <v>501</v>
      </c>
      <c r="F11" s="98">
        <v>26045</v>
      </c>
      <c r="G11" s="14" t="s">
        <v>861</v>
      </c>
      <c r="H11" s="124"/>
      <c r="I11" s="192" t="s">
        <v>972</v>
      </c>
      <c r="J11" s="124"/>
      <c r="K11" s="93"/>
      <c r="L11" s="93"/>
      <c r="M11" s="93"/>
      <c r="N11" s="93"/>
    </row>
    <row r="12" spans="1:14" ht="167.25" hidden="1" customHeight="1" x14ac:dyDescent="0.2">
      <c r="A12" s="94" t="s">
        <v>502</v>
      </c>
      <c r="B12" s="14" t="s">
        <v>503</v>
      </c>
      <c r="C12" s="14" t="s">
        <v>504</v>
      </c>
      <c r="D12" s="14" t="s">
        <v>505</v>
      </c>
      <c r="E12" s="11" t="s">
        <v>501</v>
      </c>
      <c r="F12" s="98">
        <f>38351+(3*4400)</f>
        <v>51551</v>
      </c>
      <c r="G12" s="14" t="s">
        <v>728</v>
      </c>
      <c r="H12" s="124"/>
      <c r="I12" s="192" t="s">
        <v>1066</v>
      </c>
      <c r="J12" s="124"/>
      <c r="K12" s="93"/>
      <c r="L12" s="93"/>
      <c r="M12" s="93"/>
      <c r="N12" s="93"/>
    </row>
    <row r="13" spans="1:14" ht="306" hidden="1" x14ac:dyDescent="0.2">
      <c r="A13" s="94" t="s">
        <v>502</v>
      </c>
      <c r="B13" s="14" t="s">
        <v>506</v>
      </c>
      <c r="C13" s="14" t="s">
        <v>507</v>
      </c>
      <c r="D13" s="14" t="s">
        <v>508</v>
      </c>
      <c r="E13" s="11" t="s">
        <v>501</v>
      </c>
      <c r="F13" s="98">
        <v>38141</v>
      </c>
      <c r="G13" s="14" t="s">
        <v>727</v>
      </c>
      <c r="H13" s="124"/>
      <c r="I13" s="14" t="s">
        <v>1067</v>
      </c>
      <c r="J13" s="124"/>
      <c r="K13" s="93"/>
      <c r="L13" s="93"/>
      <c r="M13" s="93"/>
      <c r="N13" s="93"/>
    </row>
    <row r="14" spans="1:14" ht="409.5" hidden="1" customHeight="1" x14ac:dyDescent="0.2">
      <c r="A14" s="94" t="s">
        <v>502</v>
      </c>
      <c r="B14" s="14" t="s">
        <v>509</v>
      </c>
      <c r="C14" s="14" t="s">
        <v>510</v>
      </c>
      <c r="D14" s="14" t="s">
        <v>511</v>
      </c>
      <c r="E14" s="14" t="s">
        <v>512</v>
      </c>
      <c r="F14" s="98">
        <v>83171</v>
      </c>
      <c r="G14" s="14" t="s">
        <v>644</v>
      </c>
      <c r="H14" s="124"/>
      <c r="I14" s="14" t="s">
        <v>950</v>
      </c>
      <c r="J14" s="93"/>
      <c r="K14" s="93"/>
      <c r="L14" s="93"/>
      <c r="M14" s="93"/>
      <c r="N14" s="93"/>
    </row>
    <row r="15" spans="1:14" ht="369.75" hidden="1" customHeight="1" x14ac:dyDescent="0.2">
      <c r="A15" s="94" t="s">
        <v>502</v>
      </c>
      <c r="B15" s="14" t="s">
        <v>513</v>
      </c>
      <c r="C15" s="14" t="s">
        <v>514</v>
      </c>
      <c r="D15" s="14" t="s">
        <v>515</v>
      </c>
      <c r="E15" s="14" t="s">
        <v>516</v>
      </c>
      <c r="F15" s="98">
        <v>39642</v>
      </c>
      <c r="G15" s="14" t="s">
        <v>772</v>
      </c>
      <c r="H15" s="124"/>
      <c r="I15" s="14" t="s">
        <v>973</v>
      </c>
      <c r="J15" s="93"/>
      <c r="K15" s="93"/>
      <c r="L15" s="93"/>
      <c r="M15" s="93"/>
      <c r="N15" s="93"/>
    </row>
    <row r="16" spans="1:14" ht="102" hidden="1" customHeight="1" x14ac:dyDescent="0.2">
      <c r="A16" s="94" t="s">
        <v>502</v>
      </c>
      <c r="B16" s="14" t="s">
        <v>517</v>
      </c>
      <c r="C16" s="14" t="s">
        <v>518</v>
      </c>
      <c r="D16" s="99" t="s">
        <v>519</v>
      </c>
      <c r="E16" s="14" t="s">
        <v>491</v>
      </c>
      <c r="F16" s="98">
        <v>48000</v>
      </c>
      <c r="G16" s="104" t="s">
        <v>854</v>
      </c>
      <c r="H16" s="124"/>
      <c r="I16" s="14" t="s">
        <v>960</v>
      </c>
      <c r="J16" s="124"/>
      <c r="K16" s="93"/>
      <c r="L16" s="93"/>
      <c r="M16" s="93"/>
      <c r="N16" s="93"/>
    </row>
    <row r="17" spans="1:14" ht="409.5" hidden="1" x14ac:dyDescent="0.2">
      <c r="A17" s="94" t="s">
        <v>520</v>
      </c>
      <c r="B17" s="14" t="s">
        <v>521</v>
      </c>
      <c r="C17" s="14" t="s">
        <v>522</v>
      </c>
      <c r="D17" s="14" t="s">
        <v>519</v>
      </c>
      <c r="E17" s="14" t="s">
        <v>512</v>
      </c>
      <c r="F17" s="98">
        <f>6000+84426</f>
        <v>90426</v>
      </c>
      <c r="G17" s="109" t="s">
        <v>1068</v>
      </c>
      <c r="H17" s="124"/>
      <c r="I17" s="14" t="s">
        <v>1069</v>
      </c>
      <c r="J17" s="93"/>
      <c r="K17" s="93"/>
      <c r="L17" s="93"/>
      <c r="M17" s="93"/>
      <c r="N17" s="93"/>
    </row>
    <row r="18" spans="1:14" ht="220.5" hidden="1" customHeight="1" x14ac:dyDescent="0.2">
      <c r="A18" s="94" t="s">
        <v>502</v>
      </c>
      <c r="B18" s="94" t="s">
        <v>523</v>
      </c>
      <c r="C18" s="94" t="s">
        <v>524</v>
      </c>
      <c r="D18" s="94" t="s">
        <v>525</v>
      </c>
      <c r="E18" s="94" t="s">
        <v>501</v>
      </c>
      <c r="F18" s="96">
        <v>14132</v>
      </c>
      <c r="G18" s="14" t="s">
        <v>1070</v>
      </c>
      <c r="H18" s="124"/>
      <c r="I18" s="14" t="s">
        <v>970</v>
      </c>
      <c r="J18" s="124"/>
      <c r="K18" s="93"/>
      <c r="L18" s="93"/>
      <c r="M18" s="93"/>
      <c r="N18" s="93"/>
    </row>
    <row r="19" spans="1:14" ht="206.25" hidden="1" customHeight="1" x14ac:dyDescent="0.2">
      <c r="A19" s="94" t="s">
        <v>526</v>
      </c>
      <c r="B19" s="94" t="s">
        <v>527</v>
      </c>
      <c r="C19" s="100" t="s">
        <v>528</v>
      </c>
      <c r="D19" s="99" t="s">
        <v>519</v>
      </c>
      <c r="E19" s="94" t="s">
        <v>491</v>
      </c>
      <c r="F19" s="96">
        <v>37000</v>
      </c>
      <c r="G19" s="14" t="s">
        <v>862</v>
      </c>
      <c r="H19" s="124"/>
      <c r="I19" s="14" t="s">
        <v>961</v>
      </c>
      <c r="J19" s="133"/>
      <c r="K19" s="93"/>
      <c r="L19" s="93"/>
      <c r="M19" s="93"/>
      <c r="N19" s="93"/>
    </row>
    <row r="20" spans="1:14" ht="191.25" hidden="1" x14ac:dyDescent="0.2">
      <c r="A20" s="94" t="s">
        <v>502</v>
      </c>
      <c r="B20" s="94" t="s">
        <v>529</v>
      </c>
      <c r="C20" s="94" t="s">
        <v>530</v>
      </c>
      <c r="D20" s="99" t="s">
        <v>519</v>
      </c>
      <c r="E20" s="94" t="s">
        <v>491</v>
      </c>
      <c r="F20" s="96">
        <v>15000</v>
      </c>
      <c r="G20" s="152" t="s">
        <v>1071</v>
      </c>
      <c r="H20" s="133"/>
      <c r="I20" s="104" t="s">
        <v>962</v>
      </c>
      <c r="J20" s="133"/>
      <c r="K20" s="93"/>
      <c r="L20" s="93"/>
      <c r="M20" s="93"/>
      <c r="N20" s="93"/>
    </row>
    <row r="21" spans="1:14" ht="76.5" hidden="1" x14ac:dyDescent="0.2">
      <c r="A21" s="14" t="s">
        <v>502</v>
      </c>
      <c r="B21" s="14" t="s">
        <v>531</v>
      </c>
      <c r="C21" s="14" t="s">
        <v>532</v>
      </c>
      <c r="D21" s="99" t="s">
        <v>519</v>
      </c>
      <c r="E21" s="14" t="s">
        <v>491</v>
      </c>
      <c r="F21" s="92">
        <v>89000</v>
      </c>
      <c r="G21" s="104" t="s">
        <v>1072</v>
      </c>
      <c r="H21" s="133"/>
      <c r="I21" s="14" t="s">
        <v>1073</v>
      </c>
      <c r="J21" s="133"/>
      <c r="K21" s="93"/>
      <c r="L21" s="93"/>
      <c r="M21" s="93"/>
      <c r="N21" s="93"/>
    </row>
    <row r="22" spans="1:14" ht="180" x14ac:dyDescent="0.2">
      <c r="A22" s="94" t="s">
        <v>533</v>
      </c>
      <c r="B22" s="14" t="s">
        <v>534</v>
      </c>
      <c r="C22" s="14" t="s">
        <v>535</v>
      </c>
      <c r="D22" s="14" t="s">
        <v>536</v>
      </c>
      <c r="E22" s="14" t="s">
        <v>537</v>
      </c>
      <c r="F22" s="98">
        <v>15000</v>
      </c>
      <c r="G22" s="127" t="s">
        <v>1074</v>
      </c>
      <c r="H22" s="124"/>
      <c r="I22" s="14" t="s">
        <v>1075</v>
      </c>
      <c r="J22" s="124"/>
      <c r="K22" s="93"/>
      <c r="L22" s="93"/>
      <c r="M22" s="93"/>
      <c r="N22" s="93"/>
    </row>
    <row r="23" spans="1:14" ht="251.25" customHeight="1" x14ac:dyDescent="0.2">
      <c r="A23" s="94" t="s">
        <v>533</v>
      </c>
      <c r="B23" s="14" t="s">
        <v>538</v>
      </c>
      <c r="C23" s="14" t="s">
        <v>539</v>
      </c>
      <c r="D23" s="14" t="s">
        <v>536</v>
      </c>
      <c r="E23" s="14" t="s">
        <v>537</v>
      </c>
      <c r="F23" s="98">
        <v>60138</v>
      </c>
      <c r="G23" s="127" t="s">
        <v>748</v>
      </c>
      <c r="H23" s="124"/>
      <c r="I23" s="14" t="s">
        <v>1076</v>
      </c>
      <c r="J23" s="124"/>
      <c r="K23" s="93"/>
      <c r="L23" s="93"/>
      <c r="M23" s="93"/>
      <c r="N23" s="93"/>
    </row>
    <row r="24" spans="1:14" ht="165.75" x14ac:dyDescent="0.2">
      <c r="A24" s="94" t="s">
        <v>533</v>
      </c>
      <c r="B24" s="14" t="s">
        <v>540</v>
      </c>
      <c r="C24" s="14" t="s">
        <v>541</v>
      </c>
      <c r="D24" s="14" t="s">
        <v>536</v>
      </c>
      <c r="E24" s="14" t="s">
        <v>537</v>
      </c>
      <c r="F24" s="98">
        <v>15000</v>
      </c>
      <c r="G24" s="127" t="s">
        <v>1077</v>
      </c>
      <c r="H24" s="124"/>
      <c r="I24" s="14" t="s">
        <v>1078</v>
      </c>
      <c r="J24" s="124"/>
      <c r="K24" s="93"/>
      <c r="L24" s="93"/>
      <c r="M24" s="93"/>
      <c r="N24" s="93"/>
    </row>
    <row r="25" spans="1:14" ht="191.25" x14ac:dyDescent="0.2">
      <c r="A25" s="94" t="s">
        <v>542</v>
      </c>
      <c r="B25" s="14" t="s">
        <v>543</v>
      </c>
      <c r="C25" s="14" t="s">
        <v>544</v>
      </c>
      <c r="D25" s="14" t="s">
        <v>511</v>
      </c>
      <c r="E25" s="14" t="s">
        <v>537</v>
      </c>
      <c r="F25" s="98">
        <v>15000</v>
      </c>
      <c r="G25" s="14" t="s">
        <v>1079</v>
      </c>
      <c r="H25" s="124"/>
      <c r="I25" s="14" t="s">
        <v>1080</v>
      </c>
      <c r="J25" s="124"/>
      <c r="K25" s="93"/>
      <c r="L25" s="93"/>
      <c r="M25" s="93"/>
      <c r="N25" s="93"/>
    </row>
    <row r="26" spans="1:14" ht="229.5" x14ac:dyDescent="0.2">
      <c r="A26" s="94" t="s">
        <v>542</v>
      </c>
      <c r="B26" s="14" t="s">
        <v>545</v>
      </c>
      <c r="C26" s="14" t="s">
        <v>546</v>
      </c>
      <c r="D26" s="14" t="s">
        <v>511</v>
      </c>
      <c r="E26" s="14" t="s">
        <v>537</v>
      </c>
      <c r="F26" s="92">
        <v>71500</v>
      </c>
      <c r="G26" s="127" t="s">
        <v>1081</v>
      </c>
      <c r="H26" s="124"/>
      <c r="I26" s="14" t="s">
        <v>1082</v>
      </c>
      <c r="J26" s="124"/>
      <c r="K26" s="14"/>
      <c r="L26" s="93"/>
      <c r="M26" s="93"/>
      <c r="N26" s="93"/>
    </row>
    <row r="27" spans="1:14" ht="269.25" customHeight="1" x14ac:dyDescent="0.2">
      <c r="A27" s="14" t="s">
        <v>542</v>
      </c>
      <c r="B27" s="14" t="s">
        <v>547</v>
      </c>
      <c r="C27" s="14" t="s">
        <v>548</v>
      </c>
      <c r="D27" s="14" t="s">
        <v>511</v>
      </c>
      <c r="E27" s="14" t="s">
        <v>537</v>
      </c>
      <c r="F27" s="92">
        <v>14000</v>
      </c>
      <c r="G27" s="14" t="s">
        <v>1083</v>
      </c>
      <c r="H27" s="124"/>
      <c r="I27" s="14" t="s">
        <v>1084</v>
      </c>
      <c r="J27" s="124"/>
      <c r="L27" s="93"/>
      <c r="M27" s="93"/>
      <c r="N27" s="93"/>
    </row>
    <row r="28" spans="1:14" ht="153" hidden="1" customHeight="1" x14ac:dyDescent="0.2">
      <c r="A28" s="94" t="s">
        <v>549</v>
      </c>
      <c r="B28" s="14" t="s">
        <v>550</v>
      </c>
      <c r="C28" s="101" t="s">
        <v>551</v>
      </c>
      <c r="D28" s="99" t="s">
        <v>519</v>
      </c>
      <c r="E28" s="14" t="s">
        <v>484</v>
      </c>
      <c r="F28" s="98">
        <v>3000</v>
      </c>
      <c r="G28" s="14" t="s">
        <v>762</v>
      </c>
      <c r="H28" s="124"/>
      <c r="I28" s="14" t="s">
        <v>1020</v>
      </c>
      <c r="J28" s="124"/>
      <c r="K28" s="93"/>
      <c r="L28" s="93"/>
      <c r="M28" s="93"/>
      <c r="N28" s="93"/>
    </row>
    <row r="29" spans="1:14" ht="102" hidden="1" x14ac:dyDescent="0.2">
      <c r="A29" s="14" t="s">
        <v>552</v>
      </c>
      <c r="B29" s="14" t="s">
        <v>553</v>
      </c>
      <c r="C29" s="14" t="s">
        <v>554</v>
      </c>
      <c r="D29" s="14" t="s">
        <v>555</v>
      </c>
      <c r="E29" s="14" t="s">
        <v>501</v>
      </c>
      <c r="F29" s="92">
        <v>1500</v>
      </c>
      <c r="G29" s="14" t="s">
        <v>724</v>
      </c>
      <c r="H29" s="123" t="s">
        <v>723</v>
      </c>
      <c r="I29" s="192" t="s">
        <v>971</v>
      </c>
      <c r="J29" s="133"/>
      <c r="K29" s="93"/>
      <c r="L29" s="93"/>
      <c r="M29" s="93"/>
      <c r="N29" s="93"/>
    </row>
    <row r="30" spans="1:14" ht="25.5" hidden="1" customHeight="1" x14ac:dyDescent="0.2">
      <c r="A30" s="14" t="s">
        <v>556</v>
      </c>
      <c r="B30" s="14" t="s">
        <v>557</v>
      </c>
      <c r="C30" s="14" t="s">
        <v>558</v>
      </c>
      <c r="D30" s="99" t="s">
        <v>519</v>
      </c>
      <c r="E30" s="14" t="s">
        <v>516</v>
      </c>
      <c r="F30" s="92">
        <v>10000</v>
      </c>
      <c r="G30" s="117" t="s">
        <v>917</v>
      </c>
      <c r="H30" s="167"/>
      <c r="I30" s="117" t="s">
        <v>1001</v>
      </c>
      <c r="J30" s="133"/>
      <c r="K30" s="93"/>
      <c r="L30" s="93"/>
      <c r="M30" s="93"/>
      <c r="N30" s="93"/>
    </row>
    <row r="31" spans="1:14" ht="255" hidden="1" x14ac:dyDescent="0.2">
      <c r="A31" s="94" t="s">
        <v>559</v>
      </c>
      <c r="B31" s="14" t="s">
        <v>560</v>
      </c>
      <c r="C31" s="58" t="s">
        <v>561</v>
      </c>
      <c r="D31" s="99" t="s">
        <v>519</v>
      </c>
      <c r="E31" s="14" t="s">
        <v>484</v>
      </c>
      <c r="F31" s="92">
        <v>16208</v>
      </c>
      <c r="G31" s="14" t="s">
        <v>773</v>
      </c>
      <c r="H31" s="124"/>
      <c r="I31" s="14" t="s">
        <v>1085</v>
      </c>
      <c r="J31" s="124"/>
      <c r="K31" s="93"/>
      <c r="L31" s="93"/>
      <c r="M31" s="93"/>
      <c r="N31" s="93"/>
    </row>
    <row r="32" spans="1:14" ht="165.75" hidden="1" x14ac:dyDescent="0.2">
      <c r="A32" s="14" t="s">
        <v>562</v>
      </c>
      <c r="B32" s="14" t="s">
        <v>562</v>
      </c>
      <c r="C32" s="102" t="s">
        <v>563</v>
      </c>
      <c r="D32" s="99" t="s">
        <v>519</v>
      </c>
      <c r="E32" s="14" t="s">
        <v>484</v>
      </c>
      <c r="F32" s="96">
        <v>1000</v>
      </c>
      <c r="G32" s="14" t="s">
        <v>763</v>
      </c>
      <c r="H32" s="124"/>
      <c r="I32" s="14" t="s">
        <v>1021</v>
      </c>
      <c r="J32" s="124"/>
      <c r="K32" s="93"/>
      <c r="L32" s="93"/>
      <c r="M32" s="93"/>
      <c r="N32" s="93"/>
    </row>
    <row r="33" spans="1:14" ht="51" hidden="1" customHeight="1" x14ac:dyDescent="0.2">
      <c r="A33" s="14" t="s">
        <v>564</v>
      </c>
      <c r="B33" s="14" t="s">
        <v>565</v>
      </c>
      <c r="C33" s="14" t="s">
        <v>566</v>
      </c>
      <c r="D33" s="99" t="s">
        <v>519</v>
      </c>
      <c r="E33" s="14" t="s">
        <v>491</v>
      </c>
      <c r="F33" s="103">
        <v>32172</v>
      </c>
      <c r="G33" s="166" t="s">
        <v>855</v>
      </c>
      <c r="H33" s="133"/>
      <c r="I33" s="192" t="s">
        <v>963</v>
      </c>
      <c r="J33" s="133"/>
      <c r="K33" s="93"/>
      <c r="L33" s="93"/>
      <c r="M33" s="93"/>
      <c r="N33" s="93"/>
    </row>
    <row r="34" spans="1:14" ht="38.25" hidden="1" customHeight="1" x14ac:dyDescent="0.2">
      <c r="A34" s="14" t="s">
        <v>502</v>
      </c>
      <c r="B34" s="14" t="s">
        <v>567</v>
      </c>
      <c r="C34" s="14" t="s">
        <v>568</v>
      </c>
      <c r="D34" s="99" t="s">
        <v>519</v>
      </c>
      <c r="E34" s="14" t="s">
        <v>516</v>
      </c>
      <c r="F34" s="92">
        <v>10000</v>
      </c>
      <c r="G34" s="117" t="s">
        <v>750</v>
      </c>
      <c r="H34" s="128"/>
      <c r="I34" s="117" t="s">
        <v>750</v>
      </c>
      <c r="J34" s="128"/>
      <c r="K34" s="93"/>
      <c r="L34" s="93"/>
      <c r="M34" s="93"/>
      <c r="N34" s="93"/>
    </row>
    <row r="35" spans="1:14" ht="303.75" customHeight="1" x14ac:dyDescent="0.2">
      <c r="A35" s="14" t="s">
        <v>569</v>
      </c>
      <c r="B35" s="14" t="s">
        <v>570</v>
      </c>
      <c r="C35" s="14" t="s">
        <v>571</v>
      </c>
      <c r="D35" s="14" t="s">
        <v>511</v>
      </c>
      <c r="E35" s="14" t="s">
        <v>537</v>
      </c>
      <c r="F35" s="98">
        <v>38844</v>
      </c>
      <c r="G35" s="14" t="s">
        <v>774</v>
      </c>
      <c r="H35" s="124"/>
      <c r="I35" s="14" t="s">
        <v>1086</v>
      </c>
      <c r="J35" s="124"/>
      <c r="K35" s="93"/>
      <c r="L35" s="93"/>
      <c r="M35" s="93"/>
      <c r="N35" s="93"/>
    </row>
    <row r="36" spans="1:14" ht="159.75" customHeight="1" x14ac:dyDescent="0.2">
      <c r="A36" s="14" t="s">
        <v>569</v>
      </c>
      <c r="B36" s="14" t="s">
        <v>754</v>
      </c>
      <c r="C36" s="14" t="s">
        <v>755</v>
      </c>
      <c r="D36" s="14" t="s">
        <v>511</v>
      </c>
      <c r="E36" s="14" t="s">
        <v>537</v>
      </c>
      <c r="F36" s="98">
        <v>21160</v>
      </c>
      <c r="G36" s="122" t="s">
        <v>845</v>
      </c>
      <c r="H36" s="124"/>
      <c r="I36" s="14" t="s">
        <v>937</v>
      </c>
      <c r="J36" s="124"/>
      <c r="K36" s="93"/>
      <c r="L36" s="93"/>
      <c r="M36" s="93"/>
      <c r="N36" s="93"/>
    </row>
    <row r="37" spans="1:14" ht="153" hidden="1" customHeight="1" x14ac:dyDescent="0.2">
      <c r="A37" s="104" t="s">
        <v>572</v>
      </c>
      <c r="B37" s="104" t="s">
        <v>573</v>
      </c>
      <c r="C37" s="104" t="s">
        <v>574</v>
      </c>
      <c r="D37" s="14" t="s">
        <v>511</v>
      </c>
      <c r="E37" s="104" t="s">
        <v>491</v>
      </c>
      <c r="F37" s="92">
        <v>60000</v>
      </c>
      <c r="G37" s="165" t="s">
        <v>856</v>
      </c>
      <c r="H37" s="124"/>
      <c r="I37" s="14" t="s">
        <v>964</v>
      </c>
      <c r="J37" s="124"/>
      <c r="K37" s="93"/>
      <c r="L37" s="93"/>
      <c r="M37" s="93"/>
      <c r="N37" s="93"/>
    </row>
    <row r="38" spans="1:14" ht="330.75" customHeight="1" x14ac:dyDescent="0.2">
      <c r="A38" s="94" t="s">
        <v>575</v>
      </c>
      <c r="B38" s="14" t="s">
        <v>775</v>
      </c>
      <c r="C38" s="14" t="s">
        <v>576</v>
      </c>
      <c r="D38" s="14" t="s">
        <v>511</v>
      </c>
      <c r="E38" s="14" t="s">
        <v>537</v>
      </c>
      <c r="F38" s="98">
        <f>43000+108000</f>
        <v>151000</v>
      </c>
      <c r="G38" s="127" t="s">
        <v>1087</v>
      </c>
      <c r="H38" s="124"/>
      <c r="I38" s="14" t="s">
        <v>1088</v>
      </c>
      <c r="J38" s="124"/>
      <c r="K38" s="93"/>
      <c r="L38" s="93"/>
      <c r="M38" s="93"/>
      <c r="N38" s="93"/>
    </row>
    <row r="39" spans="1:14" ht="70.5" hidden="1" customHeight="1" x14ac:dyDescent="0.2">
      <c r="A39" s="14" t="s">
        <v>577</v>
      </c>
      <c r="B39" s="105" t="s">
        <v>578</v>
      </c>
      <c r="C39" s="14" t="s">
        <v>579</v>
      </c>
      <c r="D39" s="99" t="s">
        <v>519</v>
      </c>
      <c r="E39" s="14" t="s">
        <v>491</v>
      </c>
      <c r="F39" s="106">
        <v>18928</v>
      </c>
      <c r="G39" s="165" t="s">
        <v>1089</v>
      </c>
      <c r="H39" s="124"/>
      <c r="I39" s="14" t="s">
        <v>965</v>
      </c>
      <c r="J39" s="124"/>
      <c r="K39" s="93"/>
      <c r="L39" s="93"/>
      <c r="M39" s="93"/>
      <c r="N39" s="93"/>
    </row>
    <row r="40" spans="1:14" ht="409.5" hidden="1" x14ac:dyDescent="0.2">
      <c r="A40" s="94" t="s">
        <v>580</v>
      </c>
      <c r="B40" s="94" t="s">
        <v>581</v>
      </c>
      <c r="C40" s="107" t="s">
        <v>582</v>
      </c>
      <c r="D40" s="14" t="s">
        <v>511</v>
      </c>
      <c r="E40" s="94" t="s">
        <v>491</v>
      </c>
      <c r="F40" s="96">
        <f>15103+15812-4400</f>
        <v>26515</v>
      </c>
      <c r="G40" s="165" t="s">
        <v>966</v>
      </c>
      <c r="H40" s="124"/>
      <c r="I40" s="100" t="s">
        <v>1090</v>
      </c>
      <c r="J40" s="124"/>
      <c r="K40" s="93"/>
      <c r="L40" s="93"/>
      <c r="M40" s="93"/>
      <c r="N40" s="93"/>
    </row>
    <row r="41" spans="1:14" ht="127.5" hidden="1" x14ac:dyDescent="0.2">
      <c r="A41" s="14" t="s">
        <v>583</v>
      </c>
      <c r="B41" s="14" t="s">
        <v>545</v>
      </c>
      <c r="C41" s="58" t="s">
        <v>584</v>
      </c>
      <c r="D41" s="99" t="s">
        <v>519</v>
      </c>
      <c r="E41" s="14" t="s">
        <v>484</v>
      </c>
      <c r="F41" s="103">
        <v>2000</v>
      </c>
      <c r="G41" s="14" t="s">
        <v>764</v>
      </c>
      <c r="H41" s="124"/>
      <c r="I41" s="211" t="s">
        <v>1062</v>
      </c>
      <c r="J41" s="124"/>
      <c r="K41" s="93"/>
      <c r="L41" s="93"/>
      <c r="M41" s="93"/>
      <c r="N41" s="93"/>
    </row>
    <row r="42" spans="1:14" ht="382.5" hidden="1" x14ac:dyDescent="0.2">
      <c r="A42" s="94" t="s">
        <v>502</v>
      </c>
      <c r="B42" s="14" t="s">
        <v>585</v>
      </c>
      <c r="C42" s="99" t="s">
        <v>586</v>
      </c>
      <c r="D42" s="99" t="s">
        <v>519</v>
      </c>
      <c r="E42" s="14" t="s">
        <v>484</v>
      </c>
      <c r="F42" s="98">
        <v>41000</v>
      </c>
      <c r="G42" s="14" t="s">
        <v>765</v>
      </c>
      <c r="H42" s="124"/>
      <c r="I42" s="100" t="s">
        <v>1022</v>
      </c>
      <c r="J42" s="124"/>
      <c r="K42" s="93"/>
      <c r="L42" s="93"/>
      <c r="M42" s="93"/>
      <c r="N42" s="93"/>
    </row>
    <row r="43" spans="1:14" ht="51" hidden="1" customHeight="1" x14ac:dyDescent="0.2">
      <c r="A43" s="251" t="s">
        <v>587</v>
      </c>
      <c r="B43" s="94" t="s">
        <v>666</v>
      </c>
      <c r="C43" s="107" t="s">
        <v>588</v>
      </c>
      <c r="D43" s="254" t="s">
        <v>511</v>
      </c>
      <c r="E43" s="251" t="s">
        <v>512</v>
      </c>
      <c r="F43" s="96">
        <f>90138-4400</f>
        <v>85738</v>
      </c>
      <c r="G43" s="117" t="s">
        <v>776</v>
      </c>
      <c r="H43" s="124"/>
      <c r="I43" s="117" t="s">
        <v>975</v>
      </c>
      <c r="J43" s="124"/>
      <c r="K43" s="93"/>
      <c r="L43" s="93"/>
      <c r="M43" s="93"/>
      <c r="N43" s="93"/>
    </row>
    <row r="44" spans="1:14" ht="222" hidden="1" customHeight="1" x14ac:dyDescent="0.2">
      <c r="A44" s="252"/>
      <c r="B44" s="94" t="s">
        <v>660</v>
      </c>
      <c r="C44" s="94"/>
      <c r="D44" s="255"/>
      <c r="E44" s="252"/>
      <c r="F44" s="96">
        <v>21053</v>
      </c>
      <c r="G44" s="14" t="s">
        <v>683</v>
      </c>
      <c r="H44" s="124"/>
      <c r="I44" s="14" t="s">
        <v>1091</v>
      </c>
      <c r="J44" s="124"/>
      <c r="K44" s="93"/>
      <c r="L44" s="93"/>
      <c r="M44" s="93"/>
      <c r="N44" s="93"/>
    </row>
    <row r="45" spans="1:14" ht="280.5" hidden="1" x14ac:dyDescent="0.2">
      <c r="A45" s="252"/>
      <c r="B45" s="94" t="s">
        <v>661</v>
      </c>
      <c r="C45" s="94"/>
      <c r="D45" s="255"/>
      <c r="E45" s="252"/>
      <c r="F45" s="96">
        <v>13650</v>
      </c>
      <c r="G45" s="14" t="s">
        <v>682</v>
      </c>
      <c r="H45" s="124"/>
      <c r="I45" s="14" t="s">
        <v>976</v>
      </c>
      <c r="J45" s="124"/>
      <c r="K45" s="93"/>
      <c r="L45" s="93"/>
      <c r="M45" s="93"/>
      <c r="N45" s="93"/>
    </row>
    <row r="46" spans="1:14" ht="191.25" hidden="1" customHeight="1" x14ac:dyDescent="0.2">
      <c r="A46" s="252"/>
      <c r="B46" s="94" t="s">
        <v>662</v>
      </c>
      <c r="C46" s="94"/>
      <c r="D46" s="255"/>
      <c r="E46" s="252"/>
      <c r="F46" s="96"/>
      <c r="G46" s="14" t="s">
        <v>742</v>
      </c>
      <c r="H46" s="124"/>
      <c r="I46" s="14" t="s">
        <v>977</v>
      </c>
      <c r="J46" s="124"/>
      <c r="K46" s="93"/>
      <c r="L46" s="93"/>
      <c r="M46" s="93"/>
      <c r="N46" s="93"/>
    </row>
    <row r="47" spans="1:14" ht="178.5" hidden="1" customHeight="1" x14ac:dyDescent="0.2">
      <c r="A47" s="252"/>
      <c r="B47" s="94" t="s">
        <v>663</v>
      </c>
      <c r="C47" s="94"/>
      <c r="D47" s="255"/>
      <c r="E47" s="252"/>
      <c r="F47" s="96">
        <v>8370</v>
      </c>
      <c r="G47" s="14" t="s">
        <v>713</v>
      </c>
      <c r="H47" s="124"/>
      <c r="I47" s="14" t="s">
        <v>978</v>
      </c>
      <c r="J47" s="124"/>
      <c r="K47" s="93"/>
      <c r="L47" s="93"/>
      <c r="M47" s="93"/>
      <c r="N47" s="93"/>
    </row>
    <row r="48" spans="1:14" ht="290.45" hidden="1" customHeight="1" x14ac:dyDescent="0.2">
      <c r="A48" s="252"/>
      <c r="B48" s="94" t="s">
        <v>665</v>
      </c>
      <c r="C48" s="94"/>
      <c r="D48" s="255"/>
      <c r="E48" s="252"/>
      <c r="F48" s="96">
        <v>12665</v>
      </c>
      <c r="G48" s="14" t="s">
        <v>753</v>
      </c>
      <c r="H48" s="124"/>
      <c r="I48" s="14" t="s">
        <v>979</v>
      </c>
      <c r="J48" s="124"/>
      <c r="K48" s="93"/>
      <c r="L48" s="93"/>
      <c r="M48" s="93"/>
      <c r="N48" s="93"/>
    </row>
    <row r="49" spans="1:14" ht="89.25" hidden="1" customHeight="1" x14ac:dyDescent="0.2">
      <c r="A49" s="253"/>
      <c r="B49" s="94" t="s">
        <v>664</v>
      </c>
      <c r="C49" s="94"/>
      <c r="D49" s="256"/>
      <c r="E49" s="253"/>
      <c r="F49" s="96">
        <v>17065</v>
      </c>
      <c r="G49" s="14" t="s">
        <v>714</v>
      </c>
      <c r="H49" s="124"/>
      <c r="I49" s="14" t="s">
        <v>974</v>
      </c>
      <c r="J49" s="124"/>
      <c r="K49" s="93"/>
      <c r="L49" s="93"/>
      <c r="M49" s="93"/>
      <c r="N49" s="93"/>
    </row>
    <row r="50" spans="1:14" ht="178.5" hidden="1" x14ac:dyDescent="0.2">
      <c r="A50" s="191"/>
      <c r="B50" s="94" t="s">
        <v>951</v>
      </c>
      <c r="C50" s="94"/>
      <c r="D50" s="190" t="s">
        <v>519</v>
      </c>
      <c r="E50" s="191" t="s">
        <v>512</v>
      </c>
      <c r="F50" s="96">
        <v>8100</v>
      </c>
      <c r="G50" s="14" t="s">
        <v>952</v>
      </c>
      <c r="H50" s="124"/>
      <c r="I50" s="14" t="s">
        <v>953</v>
      </c>
      <c r="J50" s="124"/>
      <c r="K50" s="93"/>
      <c r="L50" s="93"/>
      <c r="M50" s="93"/>
      <c r="N50" s="93"/>
    </row>
    <row r="51" spans="1:14" ht="331.5" hidden="1" customHeight="1" x14ac:dyDescent="0.2">
      <c r="A51" s="14" t="s">
        <v>589</v>
      </c>
      <c r="B51" s="14" t="s">
        <v>590</v>
      </c>
      <c r="C51" s="14" t="s">
        <v>591</v>
      </c>
      <c r="D51" s="14" t="s">
        <v>511</v>
      </c>
      <c r="E51" s="14" t="s">
        <v>512</v>
      </c>
      <c r="F51" s="98">
        <v>13250</v>
      </c>
      <c r="G51" s="14" t="s">
        <v>777</v>
      </c>
      <c r="H51" s="124"/>
      <c r="I51" s="14" t="s">
        <v>949</v>
      </c>
      <c r="J51" s="124"/>
      <c r="K51" s="93"/>
      <c r="L51" s="93"/>
      <c r="M51" s="93"/>
      <c r="N51" s="93"/>
    </row>
    <row r="52" spans="1:14" ht="255" hidden="1" customHeight="1" x14ac:dyDescent="0.2">
      <c r="A52" s="14" t="s">
        <v>592</v>
      </c>
      <c r="B52" s="14" t="s">
        <v>593</v>
      </c>
      <c r="C52" s="14" t="s">
        <v>594</v>
      </c>
      <c r="D52" s="99" t="s">
        <v>519</v>
      </c>
      <c r="E52" s="14" t="s">
        <v>512</v>
      </c>
      <c r="F52" s="92">
        <v>12350</v>
      </c>
      <c r="G52" s="122" t="s">
        <v>778</v>
      </c>
      <c r="H52" s="124"/>
      <c r="I52" s="14" t="s">
        <v>1092</v>
      </c>
      <c r="J52" s="124"/>
      <c r="K52" s="93"/>
      <c r="L52" s="93"/>
      <c r="M52" s="93"/>
      <c r="N52" s="93"/>
    </row>
    <row r="53" spans="1:14" ht="140.25" hidden="1" customHeight="1" x14ac:dyDescent="0.2">
      <c r="A53" s="14" t="s">
        <v>595</v>
      </c>
      <c r="B53" s="14" t="s">
        <v>596</v>
      </c>
      <c r="C53" s="14" t="s">
        <v>594</v>
      </c>
      <c r="D53" s="99" t="s">
        <v>519</v>
      </c>
      <c r="E53" s="14" t="s">
        <v>484</v>
      </c>
      <c r="F53" s="92">
        <v>12500</v>
      </c>
      <c r="G53" s="14" t="s">
        <v>643</v>
      </c>
      <c r="H53" s="133"/>
      <c r="I53" s="14" t="s">
        <v>1023</v>
      </c>
      <c r="J53" s="133"/>
      <c r="K53" s="93"/>
      <c r="L53" s="93"/>
      <c r="M53" s="93"/>
      <c r="N53" s="93"/>
    </row>
    <row r="54" spans="1:14" ht="178.5" hidden="1" customHeight="1" x14ac:dyDescent="0.2">
      <c r="A54" s="94" t="s">
        <v>597</v>
      </c>
      <c r="B54" s="14" t="s">
        <v>598</v>
      </c>
      <c r="C54" s="14" t="s">
        <v>594</v>
      </c>
      <c r="D54" s="99" t="s">
        <v>519</v>
      </c>
      <c r="E54" s="14" t="s">
        <v>512</v>
      </c>
      <c r="F54" s="98">
        <v>11889</v>
      </c>
      <c r="G54" s="14" t="s">
        <v>659</v>
      </c>
      <c r="H54" s="124"/>
      <c r="I54" s="14" t="s">
        <v>1093</v>
      </c>
      <c r="J54" s="124"/>
      <c r="K54" s="93"/>
      <c r="L54" s="93"/>
      <c r="M54" s="93"/>
      <c r="N54" s="93"/>
    </row>
    <row r="55" spans="1:14" ht="153" hidden="1" customHeight="1" x14ac:dyDescent="0.2">
      <c r="A55" s="94" t="s">
        <v>599</v>
      </c>
      <c r="B55" s="14" t="s">
        <v>600</v>
      </c>
      <c r="C55" s="14" t="s">
        <v>594</v>
      </c>
      <c r="D55" s="99" t="s">
        <v>519</v>
      </c>
      <c r="E55" s="14" t="s">
        <v>512</v>
      </c>
      <c r="F55" s="92">
        <v>14513</v>
      </c>
      <c r="G55" s="14" t="s">
        <v>658</v>
      </c>
      <c r="H55" s="124"/>
      <c r="I55" s="14" t="s">
        <v>1094</v>
      </c>
      <c r="J55" s="124"/>
      <c r="K55" s="93"/>
      <c r="L55" s="93"/>
      <c r="M55" s="93"/>
      <c r="N55" s="93"/>
    </row>
    <row r="56" spans="1:14" ht="351.75" hidden="1" customHeight="1" x14ac:dyDescent="0.2">
      <c r="A56" s="94" t="s">
        <v>601</v>
      </c>
      <c r="B56" s="94" t="s">
        <v>581</v>
      </c>
      <c r="C56" s="107" t="s">
        <v>602</v>
      </c>
      <c r="D56" s="107" t="s">
        <v>511</v>
      </c>
      <c r="E56" s="94" t="s">
        <v>484</v>
      </c>
      <c r="F56" s="96">
        <v>30000</v>
      </c>
      <c r="G56" s="14" t="s">
        <v>766</v>
      </c>
      <c r="H56" s="124"/>
      <c r="I56" s="203" t="s">
        <v>1024</v>
      </c>
      <c r="J56" s="123"/>
      <c r="K56" s="93"/>
      <c r="L56" s="93"/>
      <c r="M56" s="93"/>
      <c r="N56" s="93"/>
    </row>
    <row r="57" spans="1:14" ht="51" hidden="1" customHeight="1" x14ac:dyDescent="0.2">
      <c r="A57" s="11" t="s">
        <v>603</v>
      </c>
      <c r="B57" s="11" t="s">
        <v>545</v>
      </c>
      <c r="C57" s="58" t="s">
        <v>584</v>
      </c>
      <c r="D57" s="58" t="s">
        <v>604</v>
      </c>
      <c r="E57" s="67" t="s">
        <v>484</v>
      </c>
      <c r="F57" s="92"/>
      <c r="G57" s="14" t="s">
        <v>767</v>
      </c>
      <c r="H57" s="124"/>
      <c r="I57" s="117" t="s">
        <v>1025</v>
      </c>
      <c r="J57" s="123"/>
      <c r="K57" s="93"/>
      <c r="L57" s="93"/>
      <c r="M57" s="93"/>
      <c r="N57" s="93"/>
    </row>
    <row r="58" spans="1:14" ht="272.25" hidden="1" customHeight="1" x14ac:dyDescent="0.2">
      <c r="A58" s="11" t="s">
        <v>605</v>
      </c>
      <c r="B58" s="11" t="s">
        <v>606</v>
      </c>
      <c r="C58" s="107" t="s">
        <v>607</v>
      </c>
      <c r="D58" s="107" t="s">
        <v>608</v>
      </c>
      <c r="E58" s="67" t="s">
        <v>484</v>
      </c>
      <c r="F58" s="92">
        <v>11986</v>
      </c>
      <c r="G58" s="129" t="s">
        <v>768</v>
      </c>
      <c r="H58" s="123"/>
      <c r="I58" s="14" t="s">
        <v>1044</v>
      </c>
      <c r="J58" s="124"/>
      <c r="K58" s="93"/>
      <c r="L58" s="93"/>
      <c r="M58" s="93"/>
      <c r="N58" s="93"/>
    </row>
    <row r="59" spans="1:14" ht="178.5" hidden="1" customHeight="1" x14ac:dyDescent="0.2">
      <c r="A59" s="14" t="s">
        <v>609</v>
      </c>
      <c r="B59" s="14" t="s">
        <v>610</v>
      </c>
      <c r="C59" s="58" t="s">
        <v>611</v>
      </c>
      <c r="D59" s="99" t="s">
        <v>519</v>
      </c>
      <c r="E59" s="94" t="s">
        <v>484</v>
      </c>
      <c r="F59" s="92">
        <v>6380</v>
      </c>
      <c r="G59" s="14" t="s">
        <v>769</v>
      </c>
      <c r="H59" s="124"/>
      <c r="I59" s="14" t="s">
        <v>1026</v>
      </c>
      <c r="J59" s="124"/>
      <c r="K59" s="93"/>
      <c r="L59" s="93"/>
      <c r="M59" s="93"/>
      <c r="N59" s="93"/>
    </row>
    <row r="60" spans="1:14" ht="140.25" hidden="1" x14ac:dyDescent="0.2">
      <c r="A60" s="94" t="s">
        <v>612</v>
      </c>
      <c r="B60" s="94" t="s">
        <v>613</v>
      </c>
      <c r="C60" s="94" t="s">
        <v>614</v>
      </c>
      <c r="D60" s="99" t="s">
        <v>519</v>
      </c>
      <c r="E60" s="94" t="s">
        <v>484</v>
      </c>
      <c r="F60" s="96">
        <v>3750</v>
      </c>
      <c r="G60" s="14" t="s">
        <v>770</v>
      </c>
      <c r="H60" s="124"/>
      <c r="I60" s="14" t="s">
        <v>1027</v>
      </c>
      <c r="J60" s="124"/>
      <c r="K60" s="93"/>
      <c r="L60" s="93"/>
      <c r="M60" s="93"/>
      <c r="N60" s="93"/>
    </row>
    <row r="61" spans="1:14" ht="237.75" hidden="1" customHeight="1" x14ac:dyDescent="0.2">
      <c r="A61" s="67" t="s">
        <v>615</v>
      </c>
      <c r="B61" s="67" t="s">
        <v>616</v>
      </c>
      <c r="C61" s="107" t="s">
        <v>617</v>
      </c>
      <c r="D61" s="107" t="s">
        <v>608</v>
      </c>
      <c r="E61" s="67" t="s">
        <v>484</v>
      </c>
      <c r="F61" s="96">
        <v>10195</v>
      </c>
      <c r="G61" s="129" t="s">
        <v>771</v>
      </c>
      <c r="H61" s="123"/>
      <c r="I61" s="14" t="s">
        <v>1028</v>
      </c>
      <c r="J61" s="124"/>
      <c r="K61" s="93"/>
      <c r="L61" s="93"/>
      <c r="M61" s="93"/>
      <c r="N61" s="93"/>
    </row>
    <row r="62" spans="1:14" ht="363.75" hidden="1" customHeight="1" x14ac:dyDescent="0.2">
      <c r="A62" s="94" t="s">
        <v>618</v>
      </c>
      <c r="B62" s="94" t="s">
        <v>581</v>
      </c>
      <c r="C62" s="107" t="s">
        <v>602</v>
      </c>
      <c r="D62" s="107" t="s">
        <v>511</v>
      </c>
      <c r="E62" s="94" t="s">
        <v>516</v>
      </c>
      <c r="F62" s="96">
        <f>88043-4400</f>
        <v>83643</v>
      </c>
      <c r="G62" s="117" t="s">
        <v>751</v>
      </c>
      <c r="H62" s="128"/>
      <c r="I62" s="14" t="s">
        <v>1063</v>
      </c>
      <c r="J62" s="124"/>
      <c r="K62" s="93"/>
      <c r="L62" s="93"/>
      <c r="M62" s="93"/>
      <c r="N62" s="93"/>
    </row>
    <row r="63" spans="1:14" ht="409.5" hidden="1" x14ac:dyDescent="0.2">
      <c r="A63" s="94" t="s">
        <v>618</v>
      </c>
      <c r="B63" s="94" t="s">
        <v>619</v>
      </c>
      <c r="C63" s="58" t="s">
        <v>620</v>
      </c>
      <c r="D63" s="99" t="s">
        <v>519</v>
      </c>
      <c r="E63" s="94" t="s">
        <v>516</v>
      </c>
      <c r="F63" s="108">
        <v>13236</v>
      </c>
      <c r="G63" s="14" t="s">
        <v>844</v>
      </c>
      <c r="H63" s="93"/>
      <c r="I63" s="192" t="s">
        <v>1033</v>
      </c>
      <c r="J63" s="93"/>
      <c r="K63" s="93"/>
      <c r="L63" s="93"/>
      <c r="M63" s="93"/>
      <c r="N63" s="93"/>
    </row>
    <row r="64" spans="1:14" ht="279.75" hidden="1" customHeight="1" x14ac:dyDescent="0.2">
      <c r="A64" s="94" t="s">
        <v>621</v>
      </c>
      <c r="B64" s="14" t="s">
        <v>622</v>
      </c>
      <c r="C64" s="99" t="s">
        <v>623</v>
      </c>
      <c r="D64" s="99" t="s">
        <v>519</v>
      </c>
      <c r="E64" s="14" t="s">
        <v>484</v>
      </c>
      <c r="F64" s="98">
        <v>44262</v>
      </c>
      <c r="G64" s="14" t="s">
        <v>779</v>
      </c>
      <c r="H64" s="124"/>
      <c r="I64" s="14" t="s">
        <v>1029</v>
      </c>
      <c r="J64" s="124"/>
      <c r="K64" s="93"/>
      <c r="L64" s="93"/>
      <c r="M64" s="93"/>
      <c r="N64" s="93"/>
    </row>
    <row r="65" spans="1:14" ht="137.25" hidden="1" customHeight="1" x14ac:dyDescent="0.2">
      <c r="A65" s="94" t="s">
        <v>624</v>
      </c>
      <c r="B65" s="14" t="s">
        <v>625</v>
      </c>
      <c r="C65" s="14" t="s">
        <v>626</v>
      </c>
      <c r="D65" s="14" t="s">
        <v>627</v>
      </c>
      <c r="E65" s="11" t="s">
        <v>501</v>
      </c>
      <c r="F65" s="92">
        <v>5194</v>
      </c>
      <c r="G65" s="14" t="s">
        <v>743</v>
      </c>
      <c r="H65" s="124"/>
      <c r="I65" s="14" t="s">
        <v>982</v>
      </c>
      <c r="J65" s="124"/>
      <c r="K65" s="93"/>
      <c r="L65" s="93"/>
      <c r="M65" s="93"/>
      <c r="N65" s="93"/>
    </row>
    <row r="66" spans="1:14" ht="409.5" customHeight="1" x14ac:dyDescent="0.2">
      <c r="A66" s="14" t="s">
        <v>628</v>
      </c>
      <c r="B66" s="14" t="s">
        <v>629</v>
      </c>
      <c r="C66" s="14" t="s">
        <v>630</v>
      </c>
      <c r="D66" s="14" t="s">
        <v>511</v>
      </c>
      <c r="E66" s="14" t="s">
        <v>537</v>
      </c>
      <c r="F66" s="92">
        <v>9870</v>
      </c>
      <c r="G66" s="127" t="s">
        <v>848</v>
      </c>
      <c r="H66" s="142"/>
      <c r="I66" s="127" t="s">
        <v>969</v>
      </c>
      <c r="J66" s="142"/>
      <c r="K66" s="213" t="s">
        <v>1098</v>
      </c>
      <c r="L66" s="212"/>
      <c r="M66" s="93"/>
      <c r="N66" s="93"/>
    </row>
    <row r="67" spans="1:14" ht="21.75" customHeight="1" x14ac:dyDescent="0.2">
      <c r="A67" s="14" t="s">
        <v>631</v>
      </c>
      <c r="B67" s="14" t="s">
        <v>632</v>
      </c>
      <c r="C67" s="107" t="s">
        <v>617</v>
      </c>
      <c r="D67" s="107" t="s">
        <v>519</v>
      </c>
      <c r="E67" s="14" t="s">
        <v>516</v>
      </c>
      <c r="F67" s="92">
        <v>11500</v>
      </c>
      <c r="G67" s="14" t="s">
        <v>749</v>
      </c>
      <c r="H67" s="93"/>
      <c r="I67" s="192" t="s">
        <v>1031</v>
      </c>
      <c r="J67" s="124"/>
      <c r="K67" s="93"/>
      <c r="L67" s="93"/>
      <c r="M67" s="93"/>
      <c r="N67" s="93"/>
    </row>
    <row r="68" spans="1:14" ht="39.75" customHeight="1" x14ac:dyDescent="0.2">
      <c r="A68" s="250" t="s">
        <v>780</v>
      </c>
      <c r="B68" s="250"/>
      <c r="C68" s="250"/>
      <c r="D68" s="250"/>
      <c r="E68" s="250"/>
      <c r="F68" s="250"/>
      <c r="G68" s="250"/>
      <c r="H68" s="250"/>
      <c r="I68" s="250"/>
      <c r="J68" s="250"/>
      <c r="K68" s="250"/>
      <c r="L68" s="250"/>
      <c r="M68" s="250"/>
      <c r="N68" s="250"/>
    </row>
    <row r="69" spans="1:14" ht="52.5" customHeight="1" x14ac:dyDescent="0.2">
      <c r="A69" s="112" t="s">
        <v>478</v>
      </c>
      <c r="B69" s="112" t="s">
        <v>267</v>
      </c>
      <c r="C69" s="113" t="s">
        <v>268</v>
      </c>
      <c r="D69" s="113" t="s">
        <v>479</v>
      </c>
      <c r="E69" s="112" t="s">
        <v>480</v>
      </c>
      <c r="F69" s="114" t="s">
        <v>276</v>
      </c>
      <c r="G69" s="115" t="s">
        <v>269</v>
      </c>
      <c r="H69" s="116" t="s">
        <v>270</v>
      </c>
      <c r="I69" s="115" t="s">
        <v>271</v>
      </c>
      <c r="J69" s="116" t="s">
        <v>270</v>
      </c>
      <c r="K69" s="115" t="s">
        <v>272</v>
      </c>
      <c r="L69" s="116" t="s">
        <v>270</v>
      </c>
      <c r="M69" s="115" t="s">
        <v>273</v>
      </c>
      <c r="N69" s="116" t="s">
        <v>270</v>
      </c>
    </row>
    <row r="70" spans="1:14" ht="185.25" customHeight="1" x14ac:dyDescent="0.2">
      <c r="A70" s="94" t="s">
        <v>633</v>
      </c>
      <c r="B70" s="14" t="s">
        <v>634</v>
      </c>
      <c r="C70" s="14" t="s">
        <v>635</v>
      </c>
      <c r="D70" s="58" t="s">
        <v>636</v>
      </c>
      <c r="E70" s="14" t="s">
        <v>537</v>
      </c>
      <c r="F70" s="92">
        <v>125000</v>
      </c>
      <c r="G70" s="127" t="s">
        <v>846</v>
      </c>
      <c r="H70" s="124"/>
      <c r="I70" s="14" t="s">
        <v>980</v>
      </c>
      <c r="J70" s="124"/>
      <c r="K70" s="14"/>
      <c r="L70" s="93"/>
      <c r="M70" s="93"/>
      <c r="N70" s="93"/>
    </row>
    <row r="71" spans="1:14" ht="126.75" customHeight="1" x14ac:dyDescent="0.2">
      <c r="A71" s="14" t="s">
        <v>637</v>
      </c>
      <c r="B71" s="105" t="s">
        <v>781</v>
      </c>
      <c r="C71" s="58" t="s">
        <v>638</v>
      </c>
      <c r="D71" s="14" t="s">
        <v>511</v>
      </c>
      <c r="E71" s="14" t="s">
        <v>537</v>
      </c>
      <c r="F71" s="106">
        <v>31538</v>
      </c>
      <c r="G71" s="14" t="s">
        <v>847</v>
      </c>
      <c r="H71" s="142"/>
      <c r="I71" s="14" t="s">
        <v>938</v>
      </c>
      <c r="J71" s="142"/>
      <c r="K71" s="93"/>
      <c r="L71" s="93"/>
      <c r="M71" s="93"/>
      <c r="N71" s="93"/>
    </row>
    <row r="72" spans="1:14" ht="165.75" hidden="1" customHeight="1" x14ac:dyDescent="0.2">
      <c r="A72" s="104" t="s">
        <v>572</v>
      </c>
      <c r="B72" s="104" t="s">
        <v>639</v>
      </c>
      <c r="C72" s="104" t="s">
        <v>640</v>
      </c>
      <c r="D72" s="14" t="s">
        <v>511</v>
      </c>
      <c r="E72" s="104" t="s">
        <v>516</v>
      </c>
      <c r="F72" s="92">
        <v>461134</v>
      </c>
      <c r="G72" s="14" t="s">
        <v>782</v>
      </c>
      <c r="H72" s="124"/>
      <c r="I72" s="192" t="s">
        <v>1032</v>
      </c>
      <c r="J72" s="124"/>
      <c r="K72" s="93"/>
      <c r="L72" s="93"/>
      <c r="M72" s="93"/>
      <c r="N72" s="93"/>
    </row>
    <row r="73" spans="1:14" ht="12.75" hidden="1" customHeight="1" x14ac:dyDescent="0.2">
      <c r="A73" s="100"/>
      <c r="B73" s="100"/>
      <c r="C73" s="100"/>
      <c r="D73" s="109"/>
      <c r="E73" s="109"/>
      <c r="F73" s="110"/>
    </row>
  </sheetData>
  <autoFilter ref="A4:N73">
    <filterColumn colId="4">
      <filters>
        <filter val="Helen Earp"/>
      </filters>
    </filterColumn>
  </autoFilter>
  <mergeCells count="7">
    <mergeCell ref="A1:N1"/>
    <mergeCell ref="A68:N68"/>
    <mergeCell ref="A43:A49"/>
    <mergeCell ref="D43:D49"/>
    <mergeCell ref="E43:E49"/>
    <mergeCell ref="C2:N2"/>
    <mergeCell ref="C3:N3"/>
  </mergeCells>
  <pageMargins left="0.7" right="0.7" top="0.75" bottom="0.75" header="0.3" footer="0.3"/>
  <pageSetup paperSize="8"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Putting Victims and Survivors </vt:lpstr>
      <vt:lpstr>Ensuring Efficient and Effectiv</vt:lpstr>
      <vt:lpstr>Protecting People From Harm</vt:lpstr>
      <vt:lpstr>Preventing and Reducing Crime</vt:lpstr>
      <vt:lpstr>Perf, Assurance, Acount, Transp</vt:lpstr>
      <vt:lpstr>Consultation and Engaement</vt:lpstr>
      <vt:lpstr>PCC Grant Updates</vt:lpstr>
      <vt:lpstr>'Ensuring Efficient and Effectiv'!Print_Titles</vt:lpstr>
      <vt:lpstr>'Perf, Assurance, Acount, Transp'!Print_Titles</vt:lpstr>
      <vt:lpstr>'Preventing and Reducing Crime'!Print_Titles</vt:lpstr>
      <vt:lpstr>'Protecting People From Harm'!Print_Titles</vt:lpstr>
      <vt:lpstr>'Putting Victims and Survivors '!Print_Titles</vt:lpstr>
    </vt:vector>
  </TitlesOfParts>
  <Company>Warwickshire County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Bridges</dc:creator>
  <cp:lastModifiedBy>Tipton,Neil 5366</cp:lastModifiedBy>
  <cp:lastPrinted>2017-08-04T09:34:51Z</cp:lastPrinted>
  <dcterms:created xsi:type="dcterms:W3CDTF">2014-09-23T13:56:17Z</dcterms:created>
  <dcterms:modified xsi:type="dcterms:W3CDTF">2018-01-11T11:25:36Z</dcterms:modified>
</cp:coreProperties>
</file>